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4240" windowHeight="11655" activeTab="0"/>
  </bookViews>
  <sheets>
    <sheet name="Q1 13 vs. restated Q1 12 " sheetId="1" r:id="rId1"/>
    <sheet name="restated FY 2012" sheetId="2" r:id="rId2"/>
  </sheets>
  <definedNames>
    <definedName name="_xlnm.Print_Area" localSheetId="0">'Q1 13 vs. restated Q1 12 '!$B$1:$AJ$57</definedName>
    <definedName name="_xlnm.Print_Area" localSheetId="1">'restated FY 2012'!$B$1:$AJ$57</definedName>
  </definedNames>
  <calcPr fullCalcOnLoad="1"/>
</workbook>
</file>

<file path=xl/sharedStrings.xml><?xml version="1.0" encoding="utf-8"?>
<sst xmlns="http://schemas.openxmlformats.org/spreadsheetml/2006/main" count="136" uniqueCount="60">
  <si>
    <t>AUA</t>
  </si>
  <si>
    <t>MRO</t>
  </si>
  <si>
    <t>LOGISTICS</t>
  </si>
  <si>
    <t>IT SERVICES</t>
  </si>
  <si>
    <t>CATERING</t>
  </si>
  <si>
    <t>OTHER</t>
  </si>
  <si>
    <t>CONSOLDIATON</t>
  </si>
  <si>
    <t>LH GROUP</t>
  </si>
  <si>
    <t>Material Costs</t>
  </si>
  <si>
    <t>Fees &amp; Charges</t>
  </si>
  <si>
    <t>Fuel</t>
  </si>
  <si>
    <t>Staff Costs</t>
  </si>
  <si>
    <t xml:space="preserve">D&amp;A </t>
  </si>
  <si>
    <t>EBT</t>
  </si>
  <si>
    <t>Minorities</t>
  </si>
  <si>
    <t>Operating Lease</t>
  </si>
  <si>
    <t>Operating Expenses</t>
  </si>
  <si>
    <t>Total Revenue</t>
  </si>
  <si>
    <t>Taxes on Income</t>
  </si>
  <si>
    <t>Number of Shares</t>
  </si>
  <si>
    <t>External Revenue</t>
  </si>
  <si>
    <t>Net Profit Group</t>
  </si>
  <si>
    <t>Internal Revenue</t>
  </si>
  <si>
    <t>Traffic Revenue</t>
  </si>
  <si>
    <t>Other Operating Income</t>
  </si>
  <si>
    <t>Total Operating Income</t>
  </si>
  <si>
    <t>Other Operating Expenses</t>
  </si>
  <si>
    <t>Operating Result</t>
  </si>
  <si>
    <t>Dissolution of Accruals</t>
  </si>
  <si>
    <t>Comp. Operative Margin</t>
  </si>
  <si>
    <t>Result from Discontinued Businesses</t>
  </si>
  <si>
    <t>Earnings per Share</t>
  </si>
  <si>
    <t>SWISS</t>
  </si>
  <si>
    <t>Profit from Operating Activities</t>
  </si>
  <si>
    <t>Result from Equity Investments</t>
  </si>
  <si>
    <t>Result from Other Equity</t>
  </si>
  <si>
    <t>Interest Income</t>
  </si>
  <si>
    <t>Interest Expenses</t>
  </si>
  <si>
    <t>Other Financial Items</t>
  </si>
  <si>
    <t>Financial Result</t>
  </si>
  <si>
    <t>Other Material Costs</t>
  </si>
  <si>
    <t>Change</t>
  </si>
  <si>
    <t>LHP &amp; Germanwings</t>
  </si>
  <si>
    <t>Passenger Airline Group</t>
  </si>
  <si>
    <t>Profit and Loss</t>
  </si>
  <si>
    <t>Other KPIs</t>
  </si>
  <si>
    <t>EBIT</t>
  </si>
  <si>
    <t>EBITDA</t>
  </si>
  <si>
    <t xml:space="preserve">Shareholder's Equity </t>
  </si>
  <si>
    <t>Net Debt</t>
  </si>
  <si>
    <t>Total Assets</t>
  </si>
  <si>
    <t>Equity Ratio</t>
  </si>
  <si>
    <t>Pensions Provisions</t>
  </si>
  <si>
    <t>Adjustements made to profit and operating activities**</t>
  </si>
  <si>
    <t>* Numbers in millions</t>
  </si>
  <si>
    <t>** adjustments include e.g. book gains/loss, income from reversal of provisions</t>
  </si>
  <si>
    <t>** Numbers in this excel sheet are provided for service only, data and rounding errors may occur, for audited figures please see interim or annual report</t>
  </si>
  <si>
    <t xml:space="preserve">Q1 - First quarter data </t>
  </si>
  <si>
    <t>FY - Full year data</t>
  </si>
  <si>
    <t>CONSOLIDATION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</si>
</sst>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dd\.mm\.yyyy"/>
    <numFmt numFmtId="167" formatCode="#,##0.00000"/>
    <numFmt numFmtId="168" formatCode="#,##0.0000"/>
    <numFmt numFmtId="169" formatCode="\ dd\.mm\.yyyy"/>
    <numFmt numFmtId="170" formatCode="#,##0.000"/>
    <numFmt numFmtId="171" formatCode="[$-407]dddd\,\ d\.\ mmmm\ yyyy"/>
    <numFmt numFmtId="172" formatCode="#,##0.0"/>
    <numFmt numFmtId="173" formatCode="0.0000"/>
    <numFmt numFmtId="174" formatCode="0.000"/>
    <numFmt numFmtId="175" formatCode="#,##0_);\(#,##0\)"/>
    <numFmt numFmtId="176" formatCode="0.00\ \P\.\P\."/>
    <numFmt numFmtId="177" formatCode="0.0\ \P\.\P\."/>
  </numFmts>
  <fonts count="57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2"/>
      <name val="Helv"/>
      <family val="0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theme="1"/>
      <name val="Arial"/>
      <family val="2"/>
    </font>
    <font>
      <sz val="8"/>
      <color theme="0" tint="-0.4999699890613556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sz val="8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b/>
      <sz val="14"/>
      <color theme="1"/>
      <name val="Arial"/>
      <family val="2"/>
    </font>
    <font>
      <sz val="8"/>
      <color theme="4" tint="-0.4999699890613556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75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/>
    </xf>
    <xf numFmtId="1" fontId="48" fillId="0" borderId="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Border="1" applyAlignment="1">
      <alignment horizontal="left"/>
    </xf>
    <xf numFmtId="0" fontId="46" fillId="0" borderId="11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8" xfId="0" applyFont="1" applyBorder="1" applyAlignment="1">
      <alignment horizontal="right"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51" fillId="0" borderId="12" xfId="0" applyFont="1" applyBorder="1" applyAlignment="1">
      <alignment horizontal="right"/>
    </xf>
    <xf numFmtId="1" fontId="51" fillId="0" borderId="14" xfId="0" applyNumberFormat="1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9" fontId="52" fillId="0" borderId="0" xfId="58" applyFont="1" applyBorder="1" applyAlignment="1">
      <alignment/>
    </xf>
    <xf numFmtId="9" fontId="53" fillId="0" borderId="21" xfId="58" applyFont="1" applyBorder="1" applyAlignment="1">
      <alignment horizontal="right"/>
    </xf>
    <xf numFmtId="9" fontId="53" fillId="0" borderId="0" xfId="58" applyFont="1" applyBorder="1" applyAlignment="1">
      <alignment horizontal="right"/>
    </xf>
    <xf numFmtId="9" fontId="53" fillId="0" borderId="22" xfId="58" applyFont="1" applyBorder="1" applyAlignment="1">
      <alignment horizontal="right"/>
    </xf>
    <xf numFmtId="165" fontId="52" fillId="0" borderId="0" xfId="58" applyNumberFormat="1" applyFont="1" applyBorder="1" applyAlignment="1">
      <alignment/>
    </xf>
    <xf numFmtId="165" fontId="52" fillId="0" borderId="22" xfId="58" applyNumberFormat="1" applyFont="1" applyBorder="1" applyAlignment="1">
      <alignment/>
    </xf>
    <xf numFmtId="165" fontId="52" fillId="0" borderId="23" xfId="58" applyNumberFormat="1" applyFont="1" applyBorder="1" applyAlignment="1">
      <alignment/>
    </xf>
    <xf numFmtId="1" fontId="46" fillId="0" borderId="0" xfId="58" applyNumberFormat="1" applyFont="1" applyBorder="1" applyAlignment="1">
      <alignment/>
    </xf>
    <xf numFmtId="1" fontId="46" fillId="0" borderId="13" xfId="58" applyNumberFormat="1" applyFont="1" applyBorder="1" applyAlignment="1">
      <alignment horizontal="right"/>
    </xf>
    <xf numFmtId="1" fontId="46" fillId="0" borderId="10" xfId="58" applyNumberFormat="1" applyFont="1" applyBorder="1" applyAlignment="1">
      <alignment horizontal="right"/>
    </xf>
    <xf numFmtId="1" fontId="46" fillId="0" borderId="24" xfId="58" applyNumberFormat="1" applyFont="1" applyBorder="1" applyAlignment="1">
      <alignment horizontal="right"/>
    </xf>
    <xf numFmtId="1" fontId="48" fillId="0" borderId="10" xfId="58" applyNumberFormat="1" applyFont="1" applyBorder="1" applyAlignment="1">
      <alignment horizontal="right"/>
    </xf>
    <xf numFmtId="1" fontId="48" fillId="0" borderId="24" xfId="58" applyNumberFormat="1" applyFont="1" applyBorder="1" applyAlignment="1">
      <alignment horizontal="right"/>
    </xf>
    <xf numFmtId="1" fontId="49" fillId="0" borderId="10" xfId="58" applyNumberFormat="1" applyFont="1" applyBorder="1" applyAlignment="1">
      <alignment horizontal="right"/>
    </xf>
    <xf numFmtId="1" fontId="48" fillId="0" borderId="0" xfId="58" applyNumberFormat="1" applyFont="1" applyBorder="1" applyAlignment="1">
      <alignment horizontal="right"/>
    </xf>
    <xf numFmtId="0" fontId="54" fillId="0" borderId="0" xfId="0" applyFont="1" applyBorder="1" applyAlignment="1">
      <alignment vertical="center"/>
    </xf>
    <xf numFmtId="165" fontId="52" fillId="0" borderId="25" xfId="58" applyNumberFormat="1" applyFont="1" applyBorder="1" applyAlignment="1">
      <alignment/>
    </xf>
    <xf numFmtId="165" fontId="52" fillId="0" borderId="21" xfId="58" applyNumberFormat="1" applyFont="1" applyBorder="1" applyAlignment="1">
      <alignment/>
    </xf>
    <xf numFmtId="165" fontId="52" fillId="0" borderId="26" xfId="58" applyNumberFormat="1" applyFont="1" applyBorder="1" applyAlignment="1">
      <alignment/>
    </xf>
    <xf numFmtId="0" fontId="48" fillId="0" borderId="27" xfId="0" applyFont="1" applyBorder="1" applyAlignment="1">
      <alignment horizontal="right"/>
    </xf>
    <xf numFmtId="0" fontId="51" fillId="0" borderId="28" xfId="0" applyFont="1" applyBorder="1" applyAlignment="1">
      <alignment horizontal="right"/>
    </xf>
    <xf numFmtId="9" fontId="53" fillId="0" borderId="29" xfId="58" applyFont="1" applyBorder="1" applyAlignment="1">
      <alignment horizontal="right"/>
    </xf>
    <xf numFmtId="9" fontId="53" fillId="0" borderId="28" xfId="58" applyFont="1" applyBorder="1" applyAlignment="1">
      <alignment horizontal="right"/>
    </xf>
    <xf numFmtId="1" fontId="48" fillId="0" borderId="30" xfId="0" applyNumberFormat="1" applyFont="1" applyBorder="1" applyAlignment="1">
      <alignment horizontal="right"/>
    </xf>
    <xf numFmtId="1" fontId="51" fillId="0" borderId="28" xfId="0" applyNumberFormat="1" applyFont="1" applyBorder="1" applyAlignment="1">
      <alignment horizontal="right"/>
    </xf>
    <xf numFmtId="9" fontId="53" fillId="0" borderId="31" xfId="58" applyFont="1" applyBorder="1" applyAlignment="1">
      <alignment horizontal="right"/>
    </xf>
    <xf numFmtId="0" fontId="48" fillId="0" borderId="28" xfId="0" applyFont="1" applyBorder="1" applyAlignment="1">
      <alignment horizontal="right"/>
    </xf>
    <xf numFmtId="165" fontId="52" fillId="0" borderId="32" xfId="58" applyNumberFormat="1" applyFont="1" applyBorder="1" applyAlignment="1">
      <alignment/>
    </xf>
    <xf numFmtId="0" fontId="48" fillId="0" borderId="13" xfId="0" applyFont="1" applyBorder="1" applyAlignment="1">
      <alignment horizontal="right"/>
    </xf>
    <xf numFmtId="1" fontId="48" fillId="0" borderId="14" xfId="0" applyNumberFormat="1" applyFont="1" applyBorder="1" applyAlignment="1">
      <alignment horizontal="right"/>
    </xf>
    <xf numFmtId="1" fontId="47" fillId="0" borderId="0" xfId="58" applyNumberFormat="1" applyFont="1" applyBorder="1" applyAlignment="1">
      <alignment horizontal="right"/>
    </xf>
    <xf numFmtId="1" fontId="50" fillId="0" borderId="0" xfId="58" applyNumberFormat="1" applyFont="1" applyBorder="1" applyAlignment="1">
      <alignment horizontal="right"/>
    </xf>
    <xf numFmtId="1" fontId="47" fillId="0" borderId="12" xfId="58" applyNumberFormat="1" applyFont="1" applyBorder="1" applyAlignment="1">
      <alignment horizontal="right"/>
    </xf>
    <xf numFmtId="1" fontId="51" fillId="0" borderId="0" xfId="58" applyNumberFormat="1" applyFont="1" applyBorder="1" applyAlignment="1">
      <alignment horizontal="right"/>
    </xf>
    <xf numFmtId="1" fontId="51" fillId="0" borderId="12" xfId="58" applyNumberFormat="1" applyFont="1" applyBorder="1" applyAlignment="1">
      <alignment horizontal="right"/>
    </xf>
    <xf numFmtId="165" fontId="52" fillId="0" borderId="33" xfId="58" applyNumberFormat="1" applyFont="1" applyBorder="1" applyAlignment="1">
      <alignment/>
    </xf>
    <xf numFmtId="165" fontId="53" fillId="0" borderId="25" xfId="58" applyNumberFormat="1" applyFont="1" applyBorder="1" applyAlignment="1">
      <alignment/>
    </xf>
    <xf numFmtId="165" fontId="53" fillId="0" borderId="14" xfId="58" applyNumberFormat="1" applyFont="1" applyBorder="1" applyAlignment="1">
      <alignment/>
    </xf>
    <xf numFmtId="165" fontId="53" fillId="0" borderId="32" xfId="58" applyNumberFormat="1" applyFont="1" applyBorder="1" applyAlignment="1">
      <alignment/>
    </xf>
    <xf numFmtId="165" fontId="53" fillId="0" borderId="22" xfId="58" applyNumberFormat="1" applyFont="1" applyBorder="1" applyAlignment="1">
      <alignment/>
    </xf>
    <xf numFmtId="165" fontId="53" fillId="0" borderId="21" xfId="58" applyNumberFormat="1" applyFont="1" applyBorder="1" applyAlignment="1">
      <alignment/>
    </xf>
    <xf numFmtId="0" fontId="46" fillId="33" borderId="11" xfId="0" applyFont="1" applyFill="1" applyBorder="1" applyAlignment="1">
      <alignment horizontal="right"/>
    </xf>
    <xf numFmtId="0" fontId="47" fillId="33" borderId="0" xfId="0" applyFont="1" applyFill="1" applyBorder="1" applyAlignment="1">
      <alignment horizontal="right"/>
    </xf>
    <xf numFmtId="9" fontId="52" fillId="33" borderId="21" xfId="58" applyFont="1" applyFill="1" applyBorder="1" applyAlignment="1">
      <alignment horizontal="right"/>
    </xf>
    <xf numFmtId="9" fontId="52" fillId="33" borderId="0" xfId="58" applyFont="1" applyFill="1" applyBorder="1" applyAlignment="1">
      <alignment horizontal="right"/>
    </xf>
    <xf numFmtId="1" fontId="46" fillId="33" borderId="10" xfId="58" applyNumberFormat="1" applyFont="1" applyFill="1" applyBorder="1" applyAlignment="1">
      <alignment horizontal="right"/>
    </xf>
    <xf numFmtId="1" fontId="46" fillId="33" borderId="0" xfId="58" applyNumberFormat="1" applyFont="1" applyFill="1" applyBorder="1" applyAlignment="1">
      <alignment horizontal="right"/>
    </xf>
    <xf numFmtId="9" fontId="52" fillId="33" borderId="22" xfId="58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/>
    </xf>
    <xf numFmtId="0" fontId="48" fillId="33" borderId="15" xfId="0" applyFont="1" applyFill="1" applyBorder="1" applyAlignment="1">
      <alignment horizontal="right"/>
    </xf>
    <xf numFmtId="0" fontId="51" fillId="33" borderId="14" xfId="0" applyFont="1" applyFill="1" applyBorder="1" applyAlignment="1">
      <alignment horizontal="right"/>
    </xf>
    <xf numFmtId="9" fontId="53" fillId="33" borderId="25" xfId="58" applyFont="1" applyFill="1" applyBorder="1" applyAlignment="1">
      <alignment horizontal="right"/>
    </xf>
    <xf numFmtId="9" fontId="53" fillId="33" borderId="14" xfId="58" applyFont="1" applyFill="1" applyBorder="1" applyAlignment="1">
      <alignment horizontal="right"/>
    </xf>
    <xf numFmtId="1" fontId="48" fillId="33" borderId="13" xfId="58" applyNumberFormat="1" applyFont="1" applyFill="1" applyBorder="1" applyAlignment="1">
      <alignment horizontal="right"/>
    </xf>
    <xf numFmtId="1" fontId="48" fillId="33" borderId="14" xfId="58" applyNumberFormat="1" applyFont="1" applyFill="1" applyBorder="1" applyAlignment="1">
      <alignment horizontal="right"/>
    </xf>
    <xf numFmtId="9" fontId="53" fillId="33" borderId="32" xfId="58" applyFont="1" applyFill="1" applyBorder="1" applyAlignment="1">
      <alignment horizontal="right"/>
    </xf>
    <xf numFmtId="0" fontId="48" fillId="33" borderId="14" xfId="0" applyFont="1" applyFill="1" applyBorder="1" applyAlignment="1">
      <alignment horizontal="right"/>
    </xf>
    <xf numFmtId="0" fontId="48" fillId="33" borderId="11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right"/>
    </xf>
    <xf numFmtId="9" fontId="53" fillId="33" borderId="21" xfId="58" applyFont="1" applyFill="1" applyBorder="1" applyAlignment="1">
      <alignment horizontal="right"/>
    </xf>
    <xf numFmtId="9" fontId="53" fillId="33" borderId="0" xfId="58" applyFont="1" applyFill="1" applyBorder="1" applyAlignment="1">
      <alignment horizontal="right"/>
    </xf>
    <xf numFmtId="1" fontId="48" fillId="33" borderId="10" xfId="58" applyNumberFormat="1" applyFont="1" applyFill="1" applyBorder="1" applyAlignment="1">
      <alignment horizontal="right"/>
    </xf>
    <xf numFmtId="1" fontId="48" fillId="33" borderId="0" xfId="58" applyNumberFormat="1" applyFont="1" applyFill="1" applyBorder="1" applyAlignment="1">
      <alignment horizontal="right"/>
    </xf>
    <xf numFmtId="9" fontId="53" fillId="33" borderId="22" xfId="58" applyFont="1" applyFill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46" fillId="33" borderId="34" xfId="0" applyFont="1" applyFill="1" applyBorder="1" applyAlignment="1">
      <alignment horizontal="right"/>
    </xf>
    <xf numFmtId="0" fontId="47" fillId="33" borderId="20" xfId="0" applyFont="1" applyFill="1" applyBorder="1" applyAlignment="1">
      <alignment horizontal="right"/>
    </xf>
    <xf numFmtId="9" fontId="52" fillId="33" borderId="35" xfId="58" applyFont="1" applyFill="1" applyBorder="1" applyAlignment="1">
      <alignment horizontal="right"/>
    </xf>
    <xf numFmtId="9" fontId="52" fillId="33" borderId="20" xfId="58" applyFont="1" applyFill="1" applyBorder="1" applyAlignment="1">
      <alignment horizontal="right"/>
    </xf>
    <xf numFmtId="1" fontId="46" fillId="33" borderId="19" xfId="58" applyNumberFormat="1" applyFont="1" applyFill="1" applyBorder="1" applyAlignment="1">
      <alignment horizontal="right"/>
    </xf>
    <xf numFmtId="1" fontId="46" fillId="33" borderId="20" xfId="58" applyNumberFormat="1" applyFont="1" applyFill="1" applyBorder="1" applyAlignment="1">
      <alignment horizontal="right"/>
    </xf>
    <xf numFmtId="9" fontId="52" fillId="33" borderId="36" xfId="58" applyFont="1" applyFill="1" applyBorder="1" applyAlignment="1">
      <alignment horizontal="right"/>
    </xf>
    <xf numFmtId="0" fontId="46" fillId="33" borderId="20" xfId="0" applyFont="1" applyFill="1" applyBorder="1" applyAlignment="1">
      <alignment horizontal="right"/>
    </xf>
    <xf numFmtId="0" fontId="46" fillId="33" borderId="18" xfId="0" applyFont="1" applyFill="1" applyBorder="1" applyAlignment="1">
      <alignment horizontal="right"/>
    </xf>
    <xf numFmtId="0" fontId="47" fillId="33" borderId="17" xfId="0" applyFont="1" applyFill="1" applyBorder="1" applyAlignment="1">
      <alignment horizontal="right"/>
    </xf>
    <xf numFmtId="9" fontId="52" fillId="33" borderId="37" xfId="58" applyFont="1" applyFill="1" applyBorder="1" applyAlignment="1">
      <alignment horizontal="right"/>
    </xf>
    <xf numFmtId="9" fontId="52" fillId="33" borderId="17" xfId="58" applyFont="1" applyFill="1" applyBorder="1" applyAlignment="1">
      <alignment horizontal="right"/>
    </xf>
    <xf numFmtId="1" fontId="46" fillId="33" borderId="16" xfId="58" applyNumberFormat="1" applyFont="1" applyFill="1" applyBorder="1" applyAlignment="1">
      <alignment horizontal="right"/>
    </xf>
    <xf numFmtId="1" fontId="46" fillId="33" borderId="17" xfId="58" applyNumberFormat="1" applyFont="1" applyFill="1" applyBorder="1" applyAlignment="1">
      <alignment horizontal="right"/>
    </xf>
    <xf numFmtId="9" fontId="52" fillId="33" borderId="33" xfId="58" applyFont="1" applyFill="1" applyBorder="1" applyAlignment="1">
      <alignment horizontal="right"/>
    </xf>
    <xf numFmtId="0" fontId="46" fillId="33" borderId="17" xfId="0" applyFont="1" applyFill="1" applyBorder="1" applyAlignment="1">
      <alignment horizontal="right"/>
    </xf>
    <xf numFmtId="0" fontId="46" fillId="0" borderId="12" xfId="0" applyFont="1" applyBorder="1" applyAlignment="1">
      <alignment/>
    </xf>
    <xf numFmtId="0" fontId="46" fillId="0" borderId="24" xfId="0" applyFont="1" applyBorder="1" applyAlignment="1">
      <alignment/>
    </xf>
    <xf numFmtId="0" fontId="48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47" fillId="0" borderId="39" xfId="0" applyFont="1" applyBorder="1" applyAlignment="1">
      <alignment/>
    </xf>
    <xf numFmtId="165" fontId="52" fillId="0" borderId="40" xfId="58" applyNumberFormat="1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9" fontId="52" fillId="33" borderId="0" xfId="58" applyFont="1" applyFill="1" applyBorder="1" applyAlignment="1">
      <alignment/>
    </xf>
    <xf numFmtId="1" fontId="46" fillId="33" borderId="0" xfId="58" applyNumberFormat="1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9" fontId="52" fillId="33" borderId="17" xfId="58" applyFont="1" applyFill="1" applyBorder="1" applyAlignment="1">
      <alignment/>
    </xf>
    <xf numFmtId="1" fontId="46" fillId="33" borderId="17" xfId="58" applyNumberFormat="1" applyFont="1" applyFill="1" applyBorder="1" applyAlignment="1">
      <alignment/>
    </xf>
    <xf numFmtId="0" fontId="46" fillId="0" borderId="41" xfId="0" applyFont="1" applyBorder="1" applyAlignment="1">
      <alignment/>
    </xf>
    <xf numFmtId="9" fontId="52" fillId="0" borderId="42" xfId="58" applyFont="1" applyBorder="1" applyAlignment="1">
      <alignment/>
    </xf>
    <xf numFmtId="0" fontId="46" fillId="33" borderId="11" xfId="0" applyFont="1" applyFill="1" applyBorder="1" applyAlignment="1">
      <alignment/>
    </xf>
    <xf numFmtId="9" fontId="52" fillId="33" borderId="21" xfId="58" applyFont="1" applyFill="1" applyBorder="1" applyAlignment="1">
      <alignment/>
    </xf>
    <xf numFmtId="0" fontId="46" fillId="33" borderId="18" xfId="0" applyFont="1" applyFill="1" applyBorder="1" applyAlignment="1">
      <alignment/>
    </xf>
    <xf numFmtId="9" fontId="52" fillId="33" borderId="37" xfId="58" applyFont="1" applyFill="1" applyBorder="1" applyAlignment="1">
      <alignment/>
    </xf>
    <xf numFmtId="1" fontId="46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7" fillId="0" borderId="39" xfId="0" applyFont="1" applyFill="1" applyBorder="1" applyAlignment="1">
      <alignment/>
    </xf>
    <xf numFmtId="0" fontId="49" fillId="33" borderId="11" xfId="0" applyFont="1" applyFill="1" applyBorder="1" applyAlignment="1">
      <alignment horizontal="right"/>
    </xf>
    <xf numFmtId="0" fontId="50" fillId="33" borderId="0" xfId="0" applyFont="1" applyFill="1" applyBorder="1" applyAlignment="1">
      <alignment horizontal="right"/>
    </xf>
    <xf numFmtId="165" fontId="52" fillId="33" borderId="21" xfId="58" applyNumberFormat="1" applyFon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1" fontId="46" fillId="33" borderId="10" xfId="58" applyNumberFormat="1" applyFont="1" applyFill="1" applyBorder="1" applyAlignment="1">
      <alignment/>
    </xf>
    <xf numFmtId="9" fontId="52" fillId="33" borderId="22" xfId="58" applyFont="1" applyFill="1" applyBorder="1" applyAlignment="1">
      <alignment/>
    </xf>
    <xf numFmtId="1" fontId="46" fillId="33" borderId="16" xfId="58" applyNumberFormat="1" applyFont="1" applyFill="1" applyBorder="1" applyAlignment="1">
      <alignment/>
    </xf>
    <xf numFmtId="9" fontId="52" fillId="33" borderId="33" xfId="58" applyFont="1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" fontId="51" fillId="34" borderId="14" xfId="0" applyNumberFormat="1" applyFont="1" applyFill="1" applyBorder="1" applyAlignment="1">
      <alignment horizontal="right"/>
    </xf>
    <xf numFmtId="1" fontId="47" fillId="34" borderId="0" xfId="0" applyNumberFormat="1" applyFont="1" applyFill="1" applyBorder="1" applyAlignment="1">
      <alignment horizontal="right"/>
    </xf>
    <xf numFmtId="1" fontId="51" fillId="34" borderId="0" xfId="0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 horizontal="right"/>
    </xf>
    <xf numFmtId="0" fontId="48" fillId="0" borderId="43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7" fillId="0" borderId="25" xfId="0" applyFont="1" applyBorder="1" applyAlignment="1">
      <alignment horizontal="right"/>
    </xf>
    <xf numFmtId="0" fontId="50" fillId="0" borderId="21" xfId="0" applyFont="1" applyBorder="1" applyAlignment="1">
      <alignment horizontal="right"/>
    </xf>
    <xf numFmtId="0" fontId="47" fillId="0" borderId="21" xfId="0" applyFont="1" applyBorder="1" applyAlignment="1">
      <alignment horizontal="right"/>
    </xf>
    <xf numFmtId="0" fontId="51" fillId="0" borderId="25" xfId="0" applyFont="1" applyBorder="1" applyAlignment="1">
      <alignment horizontal="right"/>
    </xf>
    <xf numFmtId="0" fontId="51" fillId="0" borderId="21" xfId="0" applyFont="1" applyBorder="1" applyAlignment="1">
      <alignment horizontal="right"/>
    </xf>
    <xf numFmtId="0" fontId="50" fillId="33" borderId="21" xfId="0" applyFont="1" applyFill="1" applyBorder="1" applyAlignment="1">
      <alignment horizontal="right"/>
    </xf>
    <xf numFmtId="0" fontId="51" fillId="33" borderId="25" xfId="0" applyFont="1" applyFill="1" applyBorder="1" applyAlignment="1">
      <alignment horizontal="right"/>
    </xf>
    <xf numFmtId="0" fontId="47" fillId="33" borderId="21" xfId="0" applyFont="1" applyFill="1" applyBorder="1" applyAlignment="1">
      <alignment horizontal="right"/>
    </xf>
    <xf numFmtId="0" fontId="51" fillId="33" borderId="21" xfId="0" applyFont="1" applyFill="1" applyBorder="1" applyAlignment="1">
      <alignment horizontal="right"/>
    </xf>
    <xf numFmtId="0" fontId="47" fillId="33" borderId="35" xfId="0" applyFont="1" applyFill="1" applyBorder="1" applyAlignment="1">
      <alignment horizontal="right"/>
    </xf>
    <xf numFmtId="0" fontId="47" fillId="33" borderId="37" xfId="0" applyFont="1" applyFill="1" applyBorder="1" applyAlignment="1">
      <alignment horizontal="right"/>
    </xf>
    <xf numFmtId="1" fontId="49" fillId="0" borderId="11" xfId="0" applyNumberFormat="1" applyFont="1" applyBorder="1" applyAlignment="1">
      <alignment horizontal="right"/>
    </xf>
    <xf numFmtId="1" fontId="50" fillId="0" borderId="0" xfId="0" applyNumberFormat="1" applyFont="1" applyBorder="1" applyAlignment="1">
      <alignment horizontal="right"/>
    </xf>
    <xf numFmtId="1" fontId="46" fillId="0" borderId="11" xfId="0" applyNumberFormat="1" applyFont="1" applyBorder="1" applyAlignment="1">
      <alignment horizontal="right"/>
    </xf>
    <xf numFmtId="1" fontId="47" fillId="0" borderId="0" xfId="0" applyNumberFormat="1" applyFont="1" applyBorder="1" applyAlignment="1">
      <alignment horizontal="right"/>
    </xf>
    <xf numFmtId="1" fontId="48" fillId="0" borderId="15" xfId="0" applyNumberFormat="1" applyFont="1" applyBorder="1" applyAlignment="1">
      <alignment horizontal="right"/>
    </xf>
    <xf numFmtId="1" fontId="48" fillId="0" borderId="11" xfId="0" applyNumberFormat="1" applyFont="1" applyBorder="1" applyAlignment="1">
      <alignment horizontal="right"/>
    </xf>
    <xf numFmtId="1" fontId="46" fillId="0" borderId="43" xfId="0" applyNumberFormat="1" applyFont="1" applyBorder="1" applyAlignment="1">
      <alignment horizontal="right"/>
    </xf>
    <xf numFmtId="1" fontId="46" fillId="34" borderId="0" xfId="0" applyNumberFormat="1" applyFont="1" applyFill="1" applyBorder="1" applyAlignment="1">
      <alignment horizontal="right"/>
    </xf>
    <xf numFmtId="165" fontId="52" fillId="34" borderId="22" xfId="58" applyNumberFormat="1" applyFont="1" applyFill="1" applyBorder="1" applyAlignment="1">
      <alignment/>
    </xf>
    <xf numFmtId="165" fontId="46" fillId="34" borderId="0" xfId="0" applyNumberFormat="1" applyFont="1" applyFill="1" applyBorder="1" applyAlignment="1">
      <alignment horizontal="right"/>
    </xf>
    <xf numFmtId="165" fontId="47" fillId="34" borderId="0" xfId="0" applyNumberFormat="1" applyFont="1" applyFill="1" applyBorder="1" applyAlignment="1">
      <alignment horizontal="right"/>
    </xf>
    <xf numFmtId="177" fontId="55" fillId="34" borderId="21" xfId="59" applyNumberFormat="1" applyFont="1" applyFill="1" applyBorder="1" applyProtection="1">
      <alignment/>
      <protection/>
    </xf>
    <xf numFmtId="165" fontId="52" fillId="34" borderId="23" xfId="58" applyNumberFormat="1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165" fontId="53" fillId="34" borderId="22" xfId="58" applyNumberFormat="1" applyFont="1" applyFill="1" applyBorder="1" applyAlignment="1">
      <alignment/>
    </xf>
    <xf numFmtId="165" fontId="52" fillId="34" borderId="36" xfId="58" applyNumberFormat="1" applyFont="1" applyFill="1" applyBorder="1" applyAlignment="1">
      <alignment/>
    </xf>
    <xf numFmtId="2" fontId="47" fillId="34" borderId="17" xfId="0" applyNumberFormat="1" applyFont="1" applyFill="1" applyBorder="1" applyAlignment="1">
      <alignment horizontal="right"/>
    </xf>
    <xf numFmtId="165" fontId="52" fillId="34" borderId="33" xfId="58" applyNumberFormat="1" applyFont="1" applyFill="1" applyBorder="1" applyAlignment="1">
      <alignment/>
    </xf>
    <xf numFmtId="164" fontId="46" fillId="34" borderId="0" xfId="0" applyNumberFormat="1" applyFont="1" applyFill="1" applyBorder="1" applyAlignment="1">
      <alignment horizontal="right"/>
    </xf>
    <xf numFmtId="1" fontId="52" fillId="0" borderId="21" xfId="58" applyNumberFormat="1" applyFont="1" applyBorder="1" applyAlignment="1">
      <alignment/>
    </xf>
    <xf numFmtId="1" fontId="46" fillId="0" borderId="0" xfId="0" applyNumberFormat="1" applyFont="1" applyBorder="1" applyAlignment="1">
      <alignment horizontal="right"/>
    </xf>
    <xf numFmtId="1" fontId="47" fillId="34" borderId="20" xfId="0" applyNumberFormat="1" applyFont="1" applyFill="1" applyBorder="1" applyAlignment="1">
      <alignment horizontal="right"/>
    </xf>
    <xf numFmtId="1" fontId="49" fillId="0" borderId="11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 horizontal="right"/>
    </xf>
    <xf numFmtId="1" fontId="46" fillId="0" borderId="10" xfId="58" applyNumberFormat="1" applyFont="1" applyFill="1" applyBorder="1" applyAlignment="1">
      <alignment horizontal="right"/>
    </xf>
    <xf numFmtId="0" fontId="48" fillId="35" borderId="30" xfId="0" applyFont="1" applyFill="1" applyBorder="1" applyAlignment="1">
      <alignment horizontal="right"/>
    </xf>
    <xf numFmtId="0" fontId="48" fillId="35" borderId="28" xfId="0" applyFont="1" applyFill="1" applyBorder="1" applyAlignment="1">
      <alignment horizontal="right"/>
    </xf>
    <xf numFmtId="165" fontId="53" fillId="35" borderId="31" xfId="58" applyNumberFormat="1" applyFont="1" applyFill="1" applyBorder="1" applyAlignment="1">
      <alignment horizontal="right"/>
    </xf>
    <xf numFmtId="1" fontId="46" fillId="35" borderId="0" xfId="0" applyNumberFormat="1" applyFont="1" applyFill="1" applyBorder="1" applyAlignment="1">
      <alignment horizontal="right"/>
    </xf>
    <xf numFmtId="165" fontId="52" fillId="35" borderId="22" xfId="58" applyNumberFormat="1" applyFont="1" applyFill="1" applyBorder="1" applyAlignment="1">
      <alignment/>
    </xf>
    <xf numFmtId="1" fontId="49" fillId="35" borderId="0" xfId="0" applyNumberFormat="1" applyFont="1" applyFill="1" applyBorder="1" applyAlignment="1">
      <alignment horizontal="right"/>
    </xf>
    <xf numFmtId="1" fontId="46" fillId="35" borderId="12" xfId="0" applyNumberFormat="1" applyFont="1" applyFill="1" applyBorder="1" applyAlignment="1">
      <alignment horizontal="right"/>
    </xf>
    <xf numFmtId="165" fontId="52" fillId="35" borderId="23" xfId="58" applyNumberFormat="1" applyFont="1" applyFill="1" applyBorder="1" applyAlignment="1">
      <alignment/>
    </xf>
    <xf numFmtId="1" fontId="48" fillId="35" borderId="0" xfId="0" applyNumberFormat="1" applyFont="1" applyFill="1" applyBorder="1" applyAlignment="1">
      <alignment horizontal="right"/>
    </xf>
    <xf numFmtId="165" fontId="53" fillId="35" borderId="22" xfId="58" applyNumberFormat="1" applyFont="1" applyFill="1" applyBorder="1" applyAlignment="1">
      <alignment/>
    </xf>
    <xf numFmtId="165" fontId="53" fillId="35" borderId="32" xfId="58" applyNumberFormat="1" applyFont="1" applyFill="1" applyBorder="1" applyAlignment="1">
      <alignment/>
    </xf>
    <xf numFmtId="1" fontId="51" fillId="35" borderId="0" xfId="0" applyNumberFormat="1" applyFont="1" applyFill="1" applyBorder="1" applyAlignment="1">
      <alignment horizontal="right"/>
    </xf>
    <xf numFmtId="1" fontId="48" fillId="35" borderId="14" xfId="0" applyNumberFormat="1" applyFont="1" applyFill="1" applyBorder="1" applyAlignment="1">
      <alignment horizontal="right"/>
    </xf>
    <xf numFmtId="1" fontId="46" fillId="35" borderId="20" xfId="0" applyNumberFormat="1" applyFont="1" applyFill="1" applyBorder="1" applyAlignment="1">
      <alignment horizontal="right"/>
    </xf>
    <xf numFmtId="2" fontId="46" fillId="35" borderId="17" xfId="0" applyNumberFormat="1" applyFont="1" applyFill="1" applyBorder="1" applyAlignment="1">
      <alignment horizontal="right"/>
    </xf>
    <xf numFmtId="1" fontId="46" fillId="0" borderId="11" xfId="0" applyNumberFormat="1" applyFont="1" applyFill="1" applyBorder="1" applyAlignment="1">
      <alignment horizontal="right"/>
    </xf>
    <xf numFmtId="165" fontId="46" fillId="0" borderId="0" xfId="0" applyNumberFormat="1" applyFont="1" applyFill="1" applyBorder="1" applyAlignment="1">
      <alignment/>
    </xf>
    <xf numFmtId="0" fontId="46" fillId="0" borderId="17" xfId="0" applyFont="1" applyBorder="1" applyAlignment="1">
      <alignment horizontal="right"/>
    </xf>
    <xf numFmtId="0" fontId="48" fillId="0" borderId="41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1" fontId="48" fillId="36" borderId="38" xfId="0" applyNumberFormat="1" applyFont="1" applyFill="1" applyBorder="1" applyAlignment="1">
      <alignment horizontal="center" vertical="center"/>
    </xf>
    <xf numFmtId="1" fontId="48" fillId="36" borderId="39" xfId="0" applyNumberFormat="1" applyFont="1" applyFill="1" applyBorder="1" applyAlignment="1">
      <alignment horizontal="center" vertical="center"/>
    </xf>
    <xf numFmtId="1" fontId="48" fillId="36" borderId="40" xfId="0" applyNumberFormat="1" applyFont="1" applyFill="1" applyBorder="1" applyAlignment="1">
      <alignment horizontal="center" vertical="center"/>
    </xf>
    <xf numFmtId="1" fontId="48" fillId="36" borderId="24" xfId="0" applyNumberFormat="1" applyFont="1" applyFill="1" applyBorder="1" applyAlignment="1">
      <alignment horizontal="center" vertical="center"/>
    </xf>
    <xf numFmtId="1" fontId="48" fillId="36" borderId="12" xfId="0" applyNumberFormat="1" applyFont="1" applyFill="1" applyBorder="1" applyAlignment="1">
      <alignment horizontal="center" vertical="center"/>
    </xf>
    <xf numFmtId="1" fontId="48" fillId="36" borderId="23" xfId="0" applyNumberFormat="1" applyFont="1" applyFill="1" applyBorder="1" applyAlignment="1">
      <alignment horizontal="center" vertical="center"/>
    </xf>
    <xf numFmtId="0" fontId="48" fillId="0" borderId="44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36" borderId="45" xfId="0" applyFont="1" applyFill="1" applyBorder="1" applyAlignment="1">
      <alignment horizontal="center"/>
    </xf>
    <xf numFmtId="0" fontId="48" fillId="36" borderId="46" xfId="0" applyFont="1" applyFill="1" applyBorder="1" applyAlignment="1">
      <alignment horizontal="center"/>
    </xf>
    <xf numFmtId="0" fontId="48" fillId="36" borderId="47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6" fillId="0" borderId="38" xfId="0" applyFont="1" applyFill="1" applyBorder="1" applyAlignment="1">
      <alignment horizontal="left" vertical="center"/>
    </xf>
    <xf numFmtId="0" fontId="56" fillId="0" borderId="42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/>
    </xf>
    <xf numFmtId="0" fontId="56" fillId="0" borderId="24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48" fillId="0" borderId="41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42" xfId="0" applyFont="1" applyBorder="1" applyAlignment="1">
      <alignment horizontal="center"/>
    </xf>
  </cellXfs>
  <cellStyles count="49">
    <cellStyle name="Normal" xfId="0"/>
    <cellStyle name="          &#13;&#10;386grabber=AVGA.3GR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rd_Kblz3_2000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0</xdr:colOff>
      <xdr:row>3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t="29425"/>
        <a:stretch>
          <a:fillRect/>
        </a:stretch>
      </xdr:blipFill>
      <xdr:spPr>
        <a:xfrm>
          <a:off x="200025" y="0"/>
          <a:ext cx="1762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0</xdr:colOff>
      <xdr:row>2</xdr:row>
      <xdr:rowOff>142875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rcRect t="29425"/>
        <a:stretch>
          <a:fillRect/>
        </a:stretch>
      </xdr:blipFill>
      <xdr:spPr>
        <a:xfrm>
          <a:off x="200025" y="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0</xdr:colOff>
      <xdr:row>3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t="29425"/>
        <a:stretch>
          <a:fillRect/>
        </a:stretch>
      </xdr:blipFill>
      <xdr:spPr>
        <a:xfrm>
          <a:off x="200025" y="0"/>
          <a:ext cx="1762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0</xdr:colOff>
      <xdr:row>2</xdr:row>
      <xdr:rowOff>142875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rcRect t="29425"/>
        <a:stretch>
          <a:fillRect/>
        </a:stretch>
      </xdr:blipFill>
      <xdr:spPr>
        <a:xfrm>
          <a:off x="200025" y="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showGridLines="0" tabSelected="1" zoomScale="75" zoomScaleNormal="75" workbookViewId="0" topLeftCell="A1">
      <selection activeCell="AG31" sqref="AG31"/>
    </sheetView>
  </sheetViews>
  <sheetFormatPr defaultColWidth="11.00390625" defaultRowHeight="12.75"/>
  <cols>
    <col min="1" max="1" width="2.50390625" style="1" customWidth="1"/>
    <col min="2" max="2" width="2.75390625" style="1" customWidth="1"/>
    <col min="3" max="3" width="20.50390625" style="1" customWidth="1"/>
    <col min="4" max="4" width="7.125" style="1" customWidth="1"/>
    <col min="5" max="5" width="6.875" style="2" customWidth="1"/>
    <col min="6" max="6" width="7.625" style="41" customWidth="1"/>
    <col min="7" max="7" width="7.25390625" style="1" customWidth="1"/>
    <col min="8" max="8" width="5.75390625" style="2" customWidth="1"/>
    <col min="9" max="9" width="7.50390625" style="41" customWidth="1"/>
    <col min="10" max="10" width="5.875" style="1" customWidth="1"/>
    <col min="11" max="11" width="5.50390625" style="2" customWidth="1"/>
    <col min="12" max="12" width="7.25390625" style="41" customWidth="1"/>
    <col min="13" max="13" width="11.25390625" style="48" customWidth="1"/>
    <col min="14" max="14" width="7.375" style="48" customWidth="1"/>
    <col min="15" max="15" width="7.50390625" style="41" bestFit="1" customWidth="1"/>
    <col min="16" max="16" width="5.50390625" style="1" customWidth="1"/>
    <col min="17" max="17" width="5.875" style="2" customWidth="1"/>
    <col min="18" max="18" width="7.00390625" style="41" customWidth="1"/>
    <col min="19" max="19" width="5.50390625" style="1" customWidth="1"/>
    <col min="20" max="20" width="5.625" style="2" customWidth="1"/>
    <col min="21" max="21" width="6.125" style="41" bestFit="1" customWidth="1"/>
    <col min="22" max="22" width="6.125" style="1" customWidth="1"/>
    <col min="23" max="23" width="5.875" style="2" customWidth="1"/>
    <col min="24" max="24" width="8.125" style="41" customWidth="1"/>
    <col min="25" max="25" width="4.75390625" style="1" customWidth="1"/>
    <col min="26" max="26" width="6.00390625" style="2" customWidth="1"/>
    <col min="27" max="27" width="6.125" style="41" bestFit="1" customWidth="1"/>
    <col min="28" max="28" width="5.50390625" style="1" customWidth="1"/>
    <col min="29" max="29" width="6.625" style="2" customWidth="1"/>
    <col min="30" max="30" width="8.25390625" style="41" customWidth="1"/>
    <col min="31" max="31" width="7.00390625" style="1" customWidth="1"/>
    <col min="32" max="32" width="10.25390625" style="2" customWidth="1"/>
    <col min="33" max="33" width="6.75390625" style="1" customWidth="1"/>
    <col min="34" max="34" width="6.75390625" style="2" customWidth="1"/>
    <col min="35" max="35" width="7.875" style="45" customWidth="1"/>
    <col min="36" max="36" width="5.25390625" style="1" customWidth="1"/>
    <col min="37" max="16384" width="11.00390625" style="1" customWidth="1"/>
  </cols>
  <sheetData>
    <row r="1" spans="2:3" ht="11.25">
      <c r="B1" s="236"/>
      <c r="C1" s="236"/>
    </row>
    <row r="2" spans="2:5" ht="23.25" customHeight="1">
      <c r="B2" s="236"/>
      <c r="C2" s="236"/>
      <c r="E2" s="56" t="s">
        <v>57</v>
      </c>
    </row>
    <row r="3" ht="12" thickBot="1"/>
    <row r="4" spans="1:36" ht="13.5" customHeight="1" thickBot="1">
      <c r="A4" s="3"/>
      <c r="B4" s="237" t="s">
        <v>44</v>
      </c>
      <c r="C4" s="238"/>
      <c r="D4" s="243" t="s">
        <v>43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  <c r="P4" s="217" t="s">
        <v>2</v>
      </c>
      <c r="Q4" s="218"/>
      <c r="R4" s="219"/>
      <c r="S4" s="217" t="s">
        <v>1</v>
      </c>
      <c r="T4" s="218"/>
      <c r="U4" s="219"/>
      <c r="V4" s="217" t="s">
        <v>4</v>
      </c>
      <c r="W4" s="218"/>
      <c r="X4" s="219"/>
      <c r="Y4" s="217" t="s">
        <v>3</v>
      </c>
      <c r="Z4" s="218"/>
      <c r="AA4" s="219"/>
      <c r="AB4" s="217" t="s">
        <v>5</v>
      </c>
      <c r="AC4" s="218"/>
      <c r="AD4" s="219"/>
      <c r="AE4" s="217" t="s">
        <v>6</v>
      </c>
      <c r="AF4" s="223"/>
      <c r="AG4" s="224" t="s">
        <v>7</v>
      </c>
      <c r="AH4" s="225"/>
      <c r="AI4" s="226"/>
      <c r="AJ4" s="3"/>
    </row>
    <row r="5" spans="1:36" ht="11.25" customHeight="1">
      <c r="A5" s="4"/>
      <c r="B5" s="239"/>
      <c r="C5" s="240"/>
      <c r="D5" s="230" t="s">
        <v>42</v>
      </c>
      <c r="E5" s="230"/>
      <c r="F5" s="230"/>
      <c r="G5" s="230" t="s">
        <v>32</v>
      </c>
      <c r="H5" s="230"/>
      <c r="I5" s="230"/>
      <c r="J5" s="230" t="s">
        <v>0</v>
      </c>
      <c r="K5" s="231"/>
      <c r="L5" s="232"/>
      <c r="M5" s="233" t="s">
        <v>43</v>
      </c>
      <c r="N5" s="234"/>
      <c r="O5" s="235"/>
      <c r="P5" s="221"/>
      <c r="Q5" s="221"/>
      <c r="R5" s="222"/>
      <c r="S5" s="220"/>
      <c r="T5" s="221"/>
      <c r="U5" s="222"/>
      <c r="V5" s="220"/>
      <c r="W5" s="221"/>
      <c r="X5" s="222"/>
      <c r="Y5" s="220"/>
      <c r="Z5" s="221"/>
      <c r="AA5" s="222"/>
      <c r="AB5" s="220"/>
      <c r="AC5" s="221"/>
      <c r="AD5" s="222"/>
      <c r="AE5" s="161"/>
      <c r="AF5" s="162"/>
      <c r="AG5" s="227"/>
      <c r="AH5" s="228"/>
      <c r="AI5" s="229"/>
      <c r="AJ5" s="4"/>
    </row>
    <row r="6" spans="1:36" ht="11.25" customHeight="1">
      <c r="A6" s="22"/>
      <c r="B6" s="241"/>
      <c r="C6" s="242"/>
      <c r="D6" s="60">
        <v>2013</v>
      </c>
      <c r="E6" s="61">
        <v>2012</v>
      </c>
      <c r="F6" s="62" t="s">
        <v>41</v>
      </c>
      <c r="G6" s="60">
        <v>2013</v>
      </c>
      <c r="H6" s="61">
        <v>2012</v>
      </c>
      <c r="I6" s="62" t="s">
        <v>41</v>
      </c>
      <c r="J6" s="60">
        <v>2013</v>
      </c>
      <c r="K6" s="61">
        <v>2012</v>
      </c>
      <c r="L6" s="63" t="s">
        <v>41</v>
      </c>
      <c r="M6" s="64">
        <v>2013</v>
      </c>
      <c r="N6" s="65">
        <v>2012</v>
      </c>
      <c r="O6" s="66" t="s">
        <v>41</v>
      </c>
      <c r="P6" s="67">
        <v>2013</v>
      </c>
      <c r="Q6" s="61">
        <v>2012</v>
      </c>
      <c r="R6" s="62" t="s">
        <v>41</v>
      </c>
      <c r="S6" s="60">
        <v>2013</v>
      </c>
      <c r="T6" s="61">
        <v>2012</v>
      </c>
      <c r="U6" s="62" t="s">
        <v>41</v>
      </c>
      <c r="V6" s="60">
        <v>2013</v>
      </c>
      <c r="W6" s="61">
        <v>2012</v>
      </c>
      <c r="X6" s="62" t="s">
        <v>41</v>
      </c>
      <c r="Y6" s="60">
        <v>2013</v>
      </c>
      <c r="Z6" s="61">
        <v>2012</v>
      </c>
      <c r="AA6" s="62" t="s">
        <v>41</v>
      </c>
      <c r="AB6" s="60">
        <v>2013</v>
      </c>
      <c r="AC6" s="61">
        <v>2012</v>
      </c>
      <c r="AD6" s="62" t="s">
        <v>41</v>
      </c>
      <c r="AE6" s="67">
        <v>2013</v>
      </c>
      <c r="AF6" s="61">
        <v>2012</v>
      </c>
      <c r="AG6" s="199">
        <v>2013</v>
      </c>
      <c r="AH6" s="200">
        <v>2012</v>
      </c>
      <c r="AI6" s="201" t="s">
        <v>41</v>
      </c>
      <c r="AJ6" s="22"/>
    </row>
    <row r="7" spans="2:35" ht="11.25">
      <c r="B7" s="5" t="s">
        <v>20</v>
      </c>
      <c r="D7" s="15"/>
      <c r="E7" s="16"/>
      <c r="F7" s="58"/>
      <c r="G7" s="15"/>
      <c r="H7" s="16"/>
      <c r="I7" s="58"/>
      <c r="J7" s="15"/>
      <c r="K7" s="16"/>
      <c r="L7" s="58"/>
      <c r="M7" s="49">
        <v>4912</v>
      </c>
      <c r="N7" s="71">
        <v>4872</v>
      </c>
      <c r="O7" s="68">
        <f aca="true" t="shared" si="0" ref="O7:O13">(+M7-N7)/ABS(N7)</f>
        <v>0.008210180623973728</v>
      </c>
      <c r="P7" s="17">
        <v>594</v>
      </c>
      <c r="Q7" s="16">
        <v>655</v>
      </c>
      <c r="R7" s="58">
        <f aca="true" t="shared" si="1" ref="R7:R13">(+P7-Q7)/ABS(Q7)</f>
        <v>-0.09312977099236641</v>
      </c>
      <c r="S7" s="15">
        <v>626</v>
      </c>
      <c r="T7" s="16">
        <v>596</v>
      </c>
      <c r="U7" s="58">
        <f aca="true" t="shared" si="2" ref="U7:U13">(+S7-T7)/ABS(T7)</f>
        <v>0.050335570469798654</v>
      </c>
      <c r="V7" s="15">
        <v>433</v>
      </c>
      <c r="W7" s="16">
        <v>437</v>
      </c>
      <c r="X7" s="58">
        <f aca="true" t="shared" si="3" ref="X7:X13">(+V7-W7)/ABS(W7)</f>
        <v>-0.009153318077803204</v>
      </c>
      <c r="Y7" s="15">
        <v>63</v>
      </c>
      <c r="Z7" s="16">
        <v>59</v>
      </c>
      <c r="AA7" s="58">
        <f aca="true" t="shared" si="4" ref="AA7:AA13">(+Y7-Z7)/ABS(Z7)</f>
        <v>0.06779661016949153</v>
      </c>
      <c r="AB7" s="15">
        <v>0</v>
      </c>
      <c r="AC7" s="16">
        <v>0</v>
      </c>
      <c r="AD7" s="57"/>
      <c r="AE7" s="17">
        <v>0</v>
      </c>
      <c r="AF7" s="163">
        <v>0</v>
      </c>
      <c r="AG7" s="202">
        <v>6628</v>
      </c>
      <c r="AH7" s="202">
        <v>6619</v>
      </c>
      <c r="AI7" s="203">
        <f aca="true" t="shared" si="5" ref="AI7:AI13">(+AG7-AH7)/ABS(AH7)</f>
        <v>0.0013597220123885783</v>
      </c>
    </row>
    <row r="8" spans="1:36" ht="11.25">
      <c r="A8" s="6"/>
      <c r="B8" s="9"/>
      <c r="C8" s="14" t="s">
        <v>23</v>
      </c>
      <c r="D8" s="174">
        <v>3392</v>
      </c>
      <c r="E8" s="175">
        <v>3359</v>
      </c>
      <c r="F8" s="58">
        <f aca="true" t="shared" si="6" ref="F8:F13">(+D8-E8)/ABS(E8)</f>
        <v>0.009824352485858886</v>
      </c>
      <c r="G8" s="18">
        <v>859</v>
      </c>
      <c r="H8" s="19">
        <v>842</v>
      </c>
      <c r="I8" s="58">
        <f aca="true" t="shared" si="7" ref="I8:I13">(+G8-H8)/ABS(H8)</f>
        <v>0.020190023752969122</v>
      </c>
      <c r="J8" s="18">
        <v>395</v>
      </c>
      <c r="K8" s="19">
        <v>406</v>
      </c>
      <c r="L8" s="58">
        <f aca="true" t="shared" si="8" ref="L8:L13">(+J8-K8)/ABS(K8)</f>
        <v>-0.027093596059113302</v>
      </c>
      <c r="M8" s="54">
        <v>4646</v>
      </c>
      <c r="N8" s="72">
        <v>4607</v>
      </c>
      <c r="O8" s="46">
        <f t="shared" si="0"/>
        <v>0.008465378771434773</v>
      </c>
      <c r="P8" s="30">
        <v>580</v>
      </c>
      <c r="Q8" s="19">
        <v>633</v>
      </c>
      <c r="R8" s="58">
        <f t="shared" si="1"/>
        <v>-0.08372827804107424</v>
      </c>
      <c r="S8" s="18"/>
      <c r="T8" s="19"/>
      <c r="U8" s="58"/>
      <c r="V8" s="18"/>
      <c r="W8" s="19"/>
      <c r="X8" s="58"/>
      <c r="Y8" s="18"/>
      <c r="Z8" s="19"/>
      <c r="AA8" s="58"/>
      <c r="AB8" s="18"/>
      <c r="AC8" s="19"/>
      <c r="AD8" s="58"/>
      <c r="AE8" s="30">
        <v>111</v>
      </c>
      <c r="AF8" s="164">
        <v>109</v>
      </c>
      <c r="AG8" s="202">
        <v>5337</v>
      </c>
      <c r="AH8" s="204">
        <v>5349</v>
      </c>
      <c r="AI8" s="203">
        <f t="shared" si="5"/>
        <v>-0.002243409983174425</v>
      </c>
      <c r="AJ8" s="6"/>
    </row>
    <row r="9" spans="2:35" ht="11.25">
      <c r="B9" s="5" t="s">
        <v>22</v>
      </c>
      <c r="D9" s="176"/>
      <c r="E9" s="177"/>
      <c r="F9" s="59"/>
      <c r="G9" s="15"/>
      <c r="H9" s="16"/>
      <c r="I9" s="59"/>
      <c r="J9" s="15"/>
      <c r="K9" s="16"/>
      <c r="L9" s="59"/>
      <c r="M9" s="51">
        <v>157</v>
      </c>
      <c r="N9" s="73">
        <v>168</v>
      </c>
      <c r="O9" s="47">
        <f t="shared" si="0"/>
        <v>-0.06547619047619048</v>
      </c>
      <c r="P9" s="24">
        <v>5</v>
      </c>
      <c r="Q9" s="23">
        <v>7</v>
      </c>
      <c r="R9" s="59">
        <f t="shared" si="1"/>
        <v>-0.2857142857142857</v>
      </c>
      <c r="S9" s="15">
        <v>368</v>
      </c>
      <c r="T9" s="16">
        <v>430</v>
      </c>
      <c r="U9" s="59">
        <f t="shared" si="2"/>
        <v>-0.14418604651162792</v>
      </c>
      <c r="V9" s="17">
        <v>136</v>
      </c>
      <c r="W9" s="16">
        <v>131</v>
      </c>
      <c r="X9" s="59">
        <f t="shared" si="3"/>
        <v>0.03816793893129771</v>
      </c>
      <c r="Y9" s="15">
        <v>87</v>
      </c>
      <c r="Z9" s="16">
        <v>87</v>
      </c>
      <c r="AA9" s="59">
        <f t="shared" si="4"/>
        <v>0</v>
      </c>
      <c r="AB9" s="17">
        <v>0</v>
      </c>
      <c r="AC9" s="16">
        <v>0</v>
      </c>
      <c r="AD9" s="59"/>
      <c r="AE9" s="17">
        <v>-753</v>
      </c>
      <c r="AF9" s="165">
        <v>-823</v>
      </c>
      <c r="AG9" s="205">
        <v>0</v>
      </c>
      <c r="AH9" s="202">
        <v>0</v>
      </c>
      <c r="AI9" s="206" t="e">
        <f t="shared" si="5"/>
        <v>#DIV/0!</v>
      </c>
    </row>
    <row r="10" spans="2:35" s="3" customFormat="1" ht="11.25">
      <c r="B10" s="25" t="s">
        <v>17</v>
      </c>
      <c r="C10" s="26"/>
      <c r="D10" s="178">
        <v>3672</v>
      </c>
      <c r="E10" s="39">
        <v>3648</v>
      </c>
      <c r="F10" s="81">
        <f t="shared" si="6"/>
        <v>0.006578947368421052</v>
      </c>
      <c r="G10" s="27">
        <v>987</v>
      </c>
      <c r="H10" s="28">
        <v>967</v>
      </c>
      <c r="I10" s="81">
        <f t="shared" si="7"/>
        <v>0.020682523267838676</v>
      </c>
      <c r="J10" s="27">
        <v>426</v>
      </c>
      <c r="K10" s="28">
        <v>441</v>
      </c>
      <c r="L10" s="79">
        <f t="shared" si="8"/>
        <v>-0.034013605442176874</v>
      </c>
      <c r="M10" s="70">
        <v>5069</v>
      </c>
      <c r="N10" s="39">
        <v>5040</v>
      </c>
      <c r="O10" s="80">
        <f t="shared" si="0"/>
        <v>0.005753968253968254</v>
      </c>
      <c r="P10" s="27">
        <v>599</v>
      </c>
      <c r="Q10" s="28">
        <v>662</v>
      </c>
      <c r="R10" s="81">
        <f t="shared" si="1"/>
        <v>-0.09516616314199396</v>
      </c>
      <c r="S10" s="27">
        <v>994</v>
      </c>
      <c r="T10" s="28">
        <v>1026</v>
      </c>
      <c r="U10" s="81">
        <f t="shared" si="2"/>
        <v>-0.031189083820662766</v>
      </c>
      <c r="V10" s="27">
        <v>569</v>
      </c>
      <c r="W10" s="28">
        <v>568</v>
      </c>
      <c r="X10" s="81">
        <f t="shared" si="3"/>
        <v>0.0017605633802816902</v>
      </c>
      <c r="Y10" s="27">
        <v>150</v>
      </c>
      <c r="Z10" s="28">
        <v>146</v>
      </c>
      <c r="AA10" s="81">
        <f t="shared" si="4"/>
        <v>0.0273972602739726</v>
      </c>
      <c r="AB10" s="27">
        <v>0</v>
      </c>
      <c r="AC10" s="28">
        <v>0</v>
      </c>
      <c r="AD10" s="81"/>
      <c r="AE10" s="27">
        <v>-753</v>
      </c>
      <c r="AF10" s="166">
        <v>-823</v>
      </c>
      <c r="AG10" s="207">
        <v>6628</v>
      </c>
      <c r="AH10" s="211">
        <v>6619</v>
      </c>
      <c r="AI10" s="208">
        <f t="shared" si="5"/>
        <v>0.0013597220123885783</v>
      </c>
    </row>
    <row r="11" spans="2:35" ht="11.25">
      <c r="B11" s="5"/>
      <c r="D11" s="176"/>
      <c r="E11" s="177"/>
      <c r="F11" s="58"/>
      <c r="G11" s="15"/>
      <c r="H11" s="16"/>
      <c r="I11" s="58"/>
      <c r="J11" s="15"/>
      <c r="K11" s="16"/>
      <c r="L11" s="58"/>
      <c r="M11" s="50"/>
      <c r="N11" s="71"/>
      <c r="O11" s="46"/>
      <c r="P11" s="17"/>
      <c r="Q11" s="16"/>
      <c r="R11" s="58"/>
      <c r="S11" s="15"/>
      <c r="T11" s="16"/>
      <c r="U11" s="58"/>
      <c r="V11" s="15"/>
      <c r="W11" s="16"/>
      <c r="X11" s="58"/>
      <c r="Y11" s="15"/>
      <c r="Z11" s="16"/>
      <c r="AA11" s="58"/>
      <c r="AB11" s="15"/>
      <c r="AC11" s="16"/>
      <c r="AD11" s="58"/>
      <c r="AE11" s="17"/>
      <c r="AF11" s="165"/>
      <c r="AG11" s="202"/>
      <c r="AH11" s="202"/>
      <c r="AI11" s="203"/>
    </row>
    <row r="12" spans="2:35" ht="11.25">
      <c r="B12" s="5" t="s">
        <v>24</v>
      </c>
      <c r="D12" s="176">
        <v>248</v>
      </c>
      <c r="E12" s="177">
        <v>189</v>
      </c>
      <c r="F12" s="59">
        <f t="shared" si="6"/>
        <v>0.31216931216931215</v>
      </c>
      <c r="G12" s="15">
        <v>33</v>
      </c>
      <c r="H12" s="16">
        <v>50</v>
      </c>
      <c r="I12" s="59">
        <f t="shared" si="7"/>
        <v>-0.34</v>
      </c>
      <c r="J12" s="15">
        <v>32</v>
      </c>
      <c r="K12" s="16">
        <v>23</v>
      </c>
      <c r="L12" s="59">
        <f t="shared" si="8"/>
        <v>0.391304347826087</v>
      </c>
      <c r="M12" s="51">
        <v>303</v>
      </c>
      <c r="N12" s="73">
        <v>233</v>
      </c>
      <c r="O12" s="47">
        <f t="shared" si="0"/>
        <v>0.30042918454935624</v>
      </c>
      <c r="P12" s="24">
        <v>20</v>
      </c>
      <c r="Q12" s="23">
        <v>14</v>
      </c>
      <c r="R12" s="59">
        <f t="shared" si="1"/>
        <v>0.42857142857142855</v>
      </c>
      <c r="S12" s="15">
        <v>51</v>
      </c>
      <c r="T12" s="16">
        <v>43</v>
      </c>
      <c r="U12" s="59">
        <f t="shared" si="2"/>
        <v>0.18604651162790697</v>
      </c>
      <c r="V12" s="15">
        <v>22</v>
      </c>
      <c r="W12" s="16">
        <v>23</v>
      </c>
      <c r="X12" s="59">
        <f t="shared" si="3"/>
        <v>-0.043478260869565216</v>
      </c>
      <c r="Y12" s="15">
        <v>6</v>
      </c>
      <c r="Z12" s="16">
        <v>4</v>
      </c>
      <c r="AA12" s="59">
        <f t="shared" si="4"/>
        <v>0.5</v>
      </c>
      <c r="AB12" s="15">
        <v>351</v>
      </c>
      <c r="AC12" s="16">
        <v>348</v>
      </c>
      <c r="AD12" s="59">
        <f>(+AB12-AC12)/ABS(AC12)</f>
        <v>0.008620689655172414</v>
      </c>
      <c r="AE12" s="17">
        <v>-209</v>
      </c>
      <c r="AF12" s="165">
        <v>-180</v>
      </c>
      <c r="AG12" s="205">
        <v>544</v>
      </c>
      <c r="AH12" s="202">
        <v>485</v>
      </c>
      <c r="AI12" s="206">
        <f t="shared" si="5"/>
        <v>0.12164948453608247</v>
      </c>
    </row>
    <row r="13" spans="2:36" s="3" customFormat="1" ht="11.25">
      <c r="B13" s="25" t="s">
        <v>25</v>
      </c>
      <c r="C13" s="26"/>
      <c r="D13" s="178">
        <v>3920</v>
      </c>
      <c r="E13" s="39">
        <v>3837</v>
      </c>
      <c r="F13" s="81">
        <f t="shared" si="6"/>
        <v>0.021631482929371906</v>
      </c>
      <c r="G13" s="27">
        <v>1020</v>
      </c>
      <c r="H13" s="28">
        <v>1017</v>
      </c>
      <c r="I13" s="81">
        <f t="shared" si="7"/>
        <v>0.0029498525073746312</v>
      </c>
      <c r="J13" s="27">
        <v>458</v>
      </c>
      <c r="K13" s="28">
        <v>464</v>
      </c>
      <c r="L13" s="79">
        <f t="shared" si="8"/>
        <v>-0.01293103448275862</v>
      </c>
      <c r="M13" s="29">
        <v>5372</v>
      </c>
      <c r="N13" s="28">
        <v>5273</v>
      </c>
      <c r="O13" s="80">
        <f t="shared" si="0"/>
        <v>0.018774890953916178</v>
      </c>
      <c r="P13" s="27">
        <v>619</v>
      </c>
      <c r="Q13" s="28">
        <v>676</v>
      </c>
      <c r="R13" s="81">
        <f t="shared" si="1"/>
        <v>-0.08431952662721894</v>
      </c>
      <c r="S13" s="27">
        <v>1045</v>
      </c>
      <c r="T13" s="28">
        <v>1069</v>
      </c>
      <c r="U13" s="81">
        <f t="shared" si="2"/>
        <v>-0.02245088868101029</v>
      </c>
      <c r="V13" s="27">
        <v>591</v>
      </c>
      <c r="W13" s="28">
        <v>591</v>
      </c>
      <c r="X13" s="81">
        <f t="shared" si="3"/>
        <v>0</v>
      </c>
      <c r="Y13" s="27">
        <v>156</v>
      </c>
      <c r="Z13" s="28">
        <v>150</v>
      </c>
      <c r="AA13" s="81">
        <f t="shared" si="4"/>
        <v>0.04</v>
      </c>
      <c r="AB13" s="27">
        <v>351</v>
      </c>
      <c r="AC13" s="28">
        <v>348</v>
      </c>
      <c r="AD13" s="81">
        <f>(+AB13-AC13)/ABS(AC13)</f>
        <v>0.008620689655172414</v>
      </c>
      <c r="AE13" s="27">
        <v>-962</v>
      </c>
      <c r="AF13" s="166">
        <v>-1003</v>
      </c>
      <c r="AG13" s="207">
        <v>7172</v>
      </c>
      <c r="AH13" s="211">
        <v>7104</v>
      </c>
      <c r="AI13" s="208">
        <f t="shared" si="5"/>
        <v>0.009572072072072071</v>
      </c>
      <c r="AJ13" s="8"/>
    </row>
    <row r="14" spans="1:36" ht="11.25">
      <c r="A14" s="3"/>
      <c r="B14" s="7"/>
      <c r="C14" s="3"/>
      <c r="D14" s="179"/>
      <c r="E14" s="160"/>
      <c r="F14" s="58"/>
      <c r="G14" s="20"/>
      <c r="H14" s="21"/>
      <c r="I14" s="58"/>
      <c r="J14" s="20"/>
      <c r="K14" s="21"/>
      <c r="L14" s="58"/>
      <c r="M14" s="52"/>
      <c r="N14" s="74"/>
      <c r="O14" s="46"/>
      <c r="P14" s="22"/>
      <c r="Q14" s="21"/>
      <c r="R14" s="58"/>
      <c r="S14" s="20"/>
      <c r="T14" s="21"/>
      <c r="U14" s="58"/>
      <c r="V14" s="20"/>
      <c r="W14" s="21"/>
      <c r="X14" s="58"/>
      <c r="Y14" s="20"/>
      <c r="Z14" s="21"/>
      <c r="AA14" s="58"/>
      <c r="AB14" s="20"/>
      <c r="AC14" s="21"/>
      <c r="AD14" s="58"/>
      <c r="AE14" s="22"/>
      <c r="AF14" s="167"/>
      <c r="AG14" s="202"/>
      <c r="AH14" s="207"/>
      <c r="AI14" s="203"/>
      <c r="AJ14" s="8"/>
    </row>
    <row r="15" spans="2:35" ht="11.25">
      <c r="B15" s="5" t="s">
        <v>8</v>
      </c>
      <c r="D15" s="176">
        <v>-2598</v>
      </c>
      <c r="E15" s="177">
        <v>-2655</v>
      </c>
      <c r="F15" s="58">
        <f>(-D15+E15)/ABS(E15)</f>
        <v>-0.021468926553672316</v>
      </c>
      <c r="G15" s="15">
        <v>-676</v>
      </c>
      <c r="H15" s="16">
        <v>-673</v>
      </c>
      <c r="I15" s="58">
        <f>(-G15+H15)/ABS(H15)</f>
        <v>0.004457652303120356</v>
      </c>
      <c r="J15" s="15">
        <v>-322</v>
      </c>
      <c r="K15" s="16">
        <v>-328</v>
      </c>
      <c r="L15" s="58">
        <f>(-J15+K15)/ABS(K15)</f>
        <v>-0.018292682926829267</v>
      </c>
      <c r="M15" s="50">
        <v>-3579</v>
      </c>
      <c r="N15" s="71">
        <v>-3627</v>
      </c>
      <c r="O15" s="46">
        <f>(-M15+N15)/ABS(N15)</f>
        <v>-0.013234077750206782</v>
      </c>
      <c r="P15" s="17">
        <v>-433</v>
      </c>
      <c r="Q15" s="16">
        <v>-477</v>
      </c>
      <c r="R15" s="58">
        <f>(-P15+Q15)/ABS(Q15)</f>
        <v>-0.09224318658280922</v>
      </c>
      <c r="S15" s="15">
        <v>-475</v>
      </c>
      <c r="T15" s="16">
        <v>-517</v>
      </c>
      <c r="U15" s="58">
        <f>(-S15+T15)/ABS(T15)</f>
        <v>-0.08123791102514506</v>
      </c>
      <c r="V15" s="15">
        <v>-249</v>
      </c>
      <c r="W15" s="16">
        <v>-258</v>
      </c>
      <c r="X15" s="58">
        <f>(-V15+W15)/ABS(W15)</f>
        <v>-0.03488372093023256</v>
      </c>
      <c r="Y15" s="15">
        <v>-28</v>
      </c>
      <c r="Z15" s="16">
        <v>-17</v>
      </c>
      <c r="AA15" s="58">
        <f>(-Y15+Z15)/ABS(Z15)</f>
        <v>0.6470588235294118</v>
      </c>
      <c r="AB15" s="15">
        <v>-26</v>
      </c>
      <c r="AC15" s="16">
        <v>-25</v>
      </c>
      <c r="AD15" s="58">
        <f>(-AB15+AC15)/ABS(AC15)</f>
        <v>0.04</v>
      </c>
      <c r="AE15" s="17">
        <v>-688</v>
      </c>
      <c r="AF15" s="165">
        <v>-751</v>
      </c>
      <c r="AG15" s="202">
        <v>-4102</v>
      </c>
      <c r="AH15" s="202">
        <v>-4170</v>
      </c>
      <c r="AI15" s="203">
        <f>(-AG15+AH15)/ABS(AH15)</f>
        <v>-0.01630695443645084</v>
      </c>
    </row>
    <row r="16" spans="1:36" ht="11.25">
      <c r="A16" s="6"/>
      <c r="B16" s="9"/>
      <c r="C16" s="6" t="s">
        <v>10</v>
      </c>
      <c r="D16" s="174">
        <v>-1128</v>
      </c>
      <c r="E16" s="175">
        <v>-1105</v>
      </c>
      <c r="F16" s="58">
        <f aca="true" t="shared" si="9" ref="F16:F23">(-D16+E16)/ABS(E16)</f>
        <v>0.02081447963800905</v>
      </c>
      <c r="G16" s="18">
        <v>-297</v>
      </c>
      <c r="H16" s="19">
        <v>-279</v>
      </c>
      <c r="I16" s="58">
        <f aca="true" t="shared" si="10" ref="I16:I23">(-G16+H16)/ABS(H16)</f>
        <v>0.06451612903225806</v>
      </c>
      <c r="J16" s="18">
        <v>-119</v>
      </c>
      <c r="K16" s="19">
        <v>-119</v>
      </c>
      <c r="L16" s="58">
        <f aca="true" t="shared" si="11" ref="L16:L23">(-J16+K16)/ABS(K16)</f>
        <v>0</v>
      </c>
      <c r="M16" s="50">
        <v>-1545</v>
      </c>
      <c r="N16" s="71">
        <v>-1502</v>
      </c>
      <c r="O16" s="46">
        <f aca="true" t="shared" si="12" ref="O16:O23">(-M16+N16)/ABS(N16)</f>
        <v>0.02862849533954727</v>
      </c>
      <c r="P16" s="148"/>
      <c r="Q16" s="149"/>
      <c r="R16" s="150"/>
      <c r="S16" s="148"/>
      <c r="T16" s="149"/>
      <c r="U16" s="150"/>
      <c r="V16" s="148"/>
      <c r="W16" s="149"/>
      <c r="X16" s="150"/>
      <c r="Y16" s="148"/>
      <c r="Z16" s="149"/>
      <c r="AA16" s="150"/>
      <c r="AB16" s="148"/>
      <c r="AC16" s="149"/>
      <c r="AD16" s="150"/>
      <c r="AE16" s="151"/>
      <c r="AF16" s="168"/>
      <c r="AG16" s="202">
        <v>-1660</v>
      </c>
      <c r="AH16" s="204">
        <v>-1624</v>
      </c>
      <c r="AI16" s="182">
        <f aca="true" t="shared" si="13" ref="AI16:AI23">(-AG16+AH16)/ABS(AH16)</f>
        <v>0.022167487684729065</v>
      </c>
      <c r="AJ16" s="6"/>
    </row>
    <row r="17" spans="1:36" ht="11.25">
      <c r="A17" s="6"/>
      <c r="B17" s="9"/>
      <c r="C17" s="6" t="s">
        <v>9</v>
      </c>
      <c r="D17" s="174">
        <v>-792</v>
      </c>
      <c r="E17" s="175">
        <v>-809</v>
      </c>
      <c r="F17" s="58">
        <f t="shared" si="9"/>
        <v>-0.021013597033374538</v>
      </c>
      <c r="G17" s="18">
        <v>-199</v>
      </c>
      <c r="H17" s="19">
        <v>-200</v>
      </c>
      <c r="I17" s="58">
        <f t="shared" si="10"/>
        <v>-0.005</v>
      </c>
      <c r="J17" s="18">
        <v>-134</v>
      </c>
      <c r="K17" s="19">
        <v>-138</v>
      </c>
      <c r="L17" s="58">
        <f t="shared" si="11"/>
        <v>-0.028985507246376812</v>
      </c>
      <c r="M17" s="50">
        <v>-1119</v>
      </c>
      <c r="N17" s="71">
        <v>-1142</v>
      </c>
      <c r="O17" s="46">
        <f t="shared" si="12"/>
        <v>-0.020140105078809107</v>
      </c>
      <c r="P17" s="148"/>
      <c r="Q17" s="149"/>
      <c r="R17" s="150"/>
      <c r="S17" s="148"/>
      <c r="T17" s="149"/>
      <c r="U17" s="150"/>
      <c r="V17" s="148"/>
      <c r="W17" s="149"/>
      <c r="X17" s="150"/>
      <c r="Y17" s="148"/>
      <c r="Z17" s="149"/>
      <c r="AA17" s="150"/>
      <c r="AB17" s="148"/>
      <c r="AC17" s="149"/>
      <c r="AD17" s="150"/>
      <c r="AE17" s="151"/>
      <c r="AF17" s="168"/>
      <c r="AG17" s="202">
        <v>-1174</v>
      </c>
      <c r="AH17" s="204">
        <v>-1200</v>
      </c>
      <c r="AI17" s="182">
        <f t="shared" si="13"/>
        <v>-0.021666666666666667</v>
      </c>
      <c r="AJ17" s="6"/>
    </row>
    <row r="18" spans="1:36" ht="11.25">
      <c r="A18" s="6"/>
      <c r="B18" s="9"/>
      <c r="C18" s="6" t="s">
        <v>15</v>
      </c>
      <c r="D18" s="174">
        <v>-12</v>
      </c>
      <c r="E18" s="175">
        <v>-17</v>
      </c>
      <c r="F18" s="58">
        <f t="shared" si="9"/>
        <v>-0.29411764705882354</v>
      </c>
      <c r="G18" s="18">
        <v>-11</v>
      </c>
      <c r="H18" s="19">
        <v>-20</v>
      </c>
      <c r="I18" s="58">
        <f t="shared" si="10"/>
        <v>-0.45</v>
      </c>
      <c r="J18" s="18">
        <v>0</v>
      </c>
      <c r="K18" s="19">
        <v>0</v>
      </c>
      <c r="L18" s="58" t="e">
        <f t="shared" si="11"/>
        <v>#DIV/0!</v>
      </c>
      <c r="M18" s="50">
        <v>-22</v>
      </c>
      <c r="N18" s="71">
        <v>-36</v>
      </c>
      <c r="O18" s="46">
        <f t="shared" si="12"/>
        <v>-0.3888888888888889</v>
      </c>
      <c r="P18" s="148"/>
      <c r="Q18" s="149"/>
      <c r="R18" s="150"/>
      <c r="S18" s="148"/>
      <c r="T18" s="149"/>
      <c r="U18" s="150"/>
      <c r="V18" s="148"/>
      <c r="W18" s="149"/>
      <c r="X18" s="150"/>
      <c r="Y18" s="148"/>
      <c r="Z18" s="149"/>
      <c r="AA18" s="150"/>
      <c r="AB18" s="148"/>
      <c r="AC18" s="149"/>
      <c r="AD18" s="150"/>
      <c r="AE18" s="151"/>
      <c r="AF18" s="168"/>
      <c r="AG18" s="202">
        <v>-21</v>
      </c>
      <c r="AH18" s="204">
        <v>-36</v>
      </c>
      <c r="AI18" s="182">
        <f t="shared" si="13"/>
        <v>-0.4166666666666667</v>
      </c>
      <c r="AJ18" s="6"/>
    </row>
    <row r="19" spans="1:36" ht="11.25">
      <c r="A19" s="6"/>
      <c r="B19" s="9"/>
      <c r="C19" s="6" t="s">
        <v>40</v>
      </c>
      <c r="D19" s="196">
        <v>-666</v>
      </c>
      <c r="E19" s="175">
        <v>-410</v>
      </c>
      <c r="F19" s="58">
        <f t="shared" si="9"/>
        <v>0.624390243902439</v>
      </c>
      <c r="G19" s="197">
        <v>-169</v>
      </c>
      <c r="H19" s="19">
        <v>-86</v>
      </c>
      <c r="I19" s="58">
        <f t="shared" si="10"/>
        <v>0.9651162790697675</v>
      </c>
      <c r="J19" s="197">
        <f>J15-J16-J17-J18</f>
        <v>-69</v>
      </c>
      <c r="K19" s="19">
        <v>-34</v>
      </c>
      <c r="L19" s="58">
        <f t="shared" si="11"/>
        <v>1.0294117647058822</v>
      </c>
      <c r="M19" s="198">
        <v>-893</v>
      </c>
      <c r="N19" s="71">
        <v>-531</v>
      </c>
      <c r="O19" s="46">
        <f t="shared" si="12"/>
        <v>0.6817325800376648</v>
      </c>
      <c r="P19" s="148"/>
      <c r="Q19" s="149"/>
      <c r="R19" s="150"/>
      <c r="S19" s="148"/>
      <c r="T19" s="149"/>
      <c r="U19" s="150"/>
      <c r="V19" s="148"/>
      <c r="W19" s="149"/>
      <c r="X19" s="150"/>
      <c r="Y19" s="148"/>
      <c r="Z19" s="149"/>
      <c r="AA19" s="150"/>
      <c r="AB19" s="148"/>
      <c r="AC19" s="149"/>
      <c r="AD19" s="150"/>
      <c r="AE19" s="151"/>
      <c r="AF19" s="168"/>
      <c r="AG19" s="202">
        <v>-1247</v>
      </c>
      <c r="AH19" s="204">
        <v>-904</v>
      </c>
      <c r="AI19" s="182">
        <f t="shared" si="13"/>
        <v>0.37942477876106195</v>
      </c>
      <c r="AJ19" s="6"/>
    </row>
    <row r="20" spans="2:35" ht="11.25">
      <c r="B20" s="5" t="s">
        <v>11</v>
      </c>
      <c r="D20" s="176">
        <v>-732</v>
      </c>
      <c r="E20" s="177">
        <v>-703</v>
      </c>
      <c r="F20" s="58">
        <f t="shared" si="9"/>
        <v>0.041251778093883355</v>
      </c>
      <c r="G20" s="15">
        <v>-170</v>
      </c>
      <c r="H20" s="16">
        <v>-164</v>
      </c>
      <c r="I20" s="58">
        <f t="shared" si="10"/>
        <v>0.036585365853658534</v>
      </c>
      <c r="J20" s="15">
        <v>-96</v>
      </c>
      <c r="K20" s="16">
        <v>-104</v>
      </c>
      <c r="L20" s="58">
        <f t="shared" si="11"/>
        <v>-0.07692307692307693</v>
      </c>
      <c r="M20" s="50">
        <v>-998</v>
      </c>
      <c r="N20" s="71">
        <v>-971</v>
      </c>
      <c r="O20" s="46">
        <f t="shared" si="12"/>
        <v>0.027806385169927908</v>
      </c>
      <c r="P20" s="17">
        <v>-97</v>
      </c>
      <c r="Q20" s="16">
        <v>-93</v>
      </c>
      <c r="R20" s="58">
        <f>(-P20+Q20)/ABS(Q20)</f>
        <v>0.043010752688172046</v>
      </c>
      <c r="S20" s="15">
        <v>-301</v>
      </c>
      <c r="T20" s="16">
        <v>-303</v>
      </c>
      <c r="U20" s="58">
        <f>(-S20+T20)/ABS(T20)</f>
        <v>-0.006600660066006601</v>
      </c>
      <c r="V20" s="15">
        <v>-224</v>
      </c>
      <c r="W20" s="16">
        <v>-215</v>
      </c>
      <c r="X20" s="58">
        <f>(-V20+W20)/ABS(W20)</f>
        <v>0.04186046511627907</v>
      </c>
      <c r="Y20" s="15">
        <v>-63</v>
      </c>
      <c r="Z20" s="16">
        <v>-59</v>
      </c>
      <c r="AA20" s="58">
        <f>(-Y20+Z20)/ABS(Z20)</f>
        <v>0.06779661016949153</v>
      </c>
      <c r="AB20" s="15">
        <v>-105</v>
      </c>
      <c r="AC20" s="16">
        <v>-73</v>
      </c>
      <c r="AD20" s="58">
        <f>(-AB20+AC20)/ABS(AC20)</f>
        <v>0.4383561643835616</v>
      </c>
      <c r="AE20" s="17">
        <v>-1</v>
      </c>
      <c r="AF20" s="165">
        <v>-1</v>
      </c>
      <c r="AG20" s="202">
        <v>-1787</v>
      </c>
      <c r="AH20" s="202">
        <v>-1713</v>
      </c>
      <c r="AI20" s="203">
        <f t="shared" si="13"/>
        <v>0.04319906596614127</v>
      </c>
    </row>
    <row r="21" spans="2:35" ht="11.25">
      <c r="B21" s="5" t="s">
        <v>12</v>
      </c>
      <c r="D21" s="176">
        <v>-236</v>
      </c>
      <c r="E21" s="177">
        <v>-228</v>
      </c>
      <c r="F21" s="58">
        <f t="shared" si="9"/>
        <v>0.03508771929824561</v>
      </c>
      <c r="G21" s="15">
        <v>-79</v>
      </c>
      <c r="H21" s="16">
        <v>-78</v>
      </c>
      <c r="I21" s="58">
        <f t="shared" si="10"/>
        <v>0.01282051282051282</v>
      </c>
      <c r="J21" s="15">
        <v>-34</v>
      </c>
      <c r="K21" s="16">
        <v>-38</v>
      </c>
      <c r="L21" s="58">
        <f t="shared" si="11"/>
        <v>-0.10526315789473684</v>
      </c>
      <c r="M21" s="50">
        <v>-349</v>
      </c>
      <c r="N21" s="71">
        <v>-344</v>
      </c>
      <c r="O21" s="46">
        <f t="shared" si="12"/>
        <v>0.014534883720930232</v>
      </c>
      <c r="P21" s="17">
        <v>-7</v>
      </c>
      <c r="Q21" s="16">
        <v>-16</v>
      </c>
      <c r="R21" s="58">
        <f>(-P21+Q21)/ABS(Q21)</f>
        <v>-0.5625</v>
      </c>
      <c r="S21" s="15">
        <v>-24</v>
      </c>
      <c r="T21" s="16">
        <v>-23</v>
      </c>
      <c r="U21" s="58">
        <f>(-S21+T21)/ABS(T21)</f>
        <v>0.043478260869565216</v>
      </c>
      <c r="V21" s="15">
        <v>-16</v>
      </c>
      <c r="W21" s="16">
        <v>-16</v>
      </c>
      <c r="X21" s="58">
        <f>(-V21+W21)/ABS(W21)</f>
        <v>0</v>
      </c>
      <c r="Y21" s="15">
        <v>-9</v>
      </c>
      <c r="Z21" s="16">
        <v>-9</v>
      </c>
      <c r="AA21" s="58">
        <f>(-Y21+Z21)/ABS(Z21)</f>
        <v>0</v>
      </c>
      <c r="AB21" s="15">
        <v>-10</v>
      </c>
      <c r="AC21" s="16">
        <v>-10</v>
      </c>
      <c r="AD21" s="58">
        <f>(-AB21+AC21)/ABS(AC21)</f>
        <v>0</v>
      </c>
      <c r="AE21" s="17">
        <v>0</v>
      </c>
      <c r="AF21" s="165">
        <v>0</v>
      </c>
      <c r="AG21" s="202">
        <v>-415</v>
      </c>
      <c r="AH21" s="202">
        <v>-418</v>
      </c>
      <c r="AI21" s="203">
        <f t="shared" si="13"/>
        <v>-0.007177033492822967</v>
      </c>
    </row>
    <row r="22" spans="2:35" ht="11.25">
      <c r="B22" s="5" t="s">
        <v>26</v>
      </c>
      <c r="D22" s="180">
        <v>-646</v>
      </c>
      <c r="E22" s="177">
        <v>-620</v>
      </c>
      <c r="F22" s="58">
        <f t="shared" si="9"/>
        <v>0.041935483870967745</v>
      </c>
      <c r="G22" s="15">
        <v>-111</v>
      </c>
      <c r="H22" s="16">
        <v>-105</v>
      </c>
      <c r="I22" s="58">
        <f t="shared" si="10"/>
        <v>0.05714285714285714</v>
      </c>
      <c r="J22" s="15">
        <v>-62</v>
      </c>
      <c r="K22" s="16">
        <v>-61</v>
      </c>
      <c r="L22" s="58">
        <f t="shared" si="11"/>
        <v>0.01639344262295082</v>
      </c>
      <c r="M22" s="51">
        <v>-809</v>
      </c>
      <c r="N22" s="73">
        <v>-758</v>
      </c>
      <c r="O22" s="46">
        <f t="shared" si="12"/>
        <v>0.06728232189973615</v>
      </c>
      <c r="P22" s="24">
        <v>-55</v>
      </c>
      <c r="Q22" s="23">
        <v>-70</v>
      </c>
      <c r="R22" s="58">
        <f>(-P22+Q22)/ABS(Q22)</f>
        <v>-0.21428571428571427</v>
      </c>
      <c r="S22" s="15">
        <v>-164</v>
      </c>
      <c r="T22" s="16">
        <v>-161</v>
      </c>
      <c r="U22" s="58">
        <f>(-S22+T22)/ABS(T22)</f>
        <v>0.018633540372670808</v>
      </c>
      <c r="V22" s="15">
        <v>-99</v>
      </c>
      <c r="W22" s="16">
        <v>-108</v>
      </c>
      <c r="X22" s="58">
        <f>(-V22+W22)/ABS(W22)</f>
        <v>-0.08333333333333333</v>
      </c>
      <c r="Y22" s="15">
        <v>-53</v>
      </c>
      <c r="Z22" s="16">
        <v>-61</v>
      </c>
      <c r="AA22" s="58">
        <f>(-Y22+Z22)/ABS(Z22)</f>
        <v>-0.13114754098360656</v>
      </c>
      <c r="AB22" s="15">
        <v>-313</v>
      </c>
      <c r="AC22" s="16">
        <v>-245</v>
      </c>
      <c r="AD22" s="58">
        <f>(-AB22+AC22)/ABS(AC22)</f>
        <v>0.27755102040816326</v>
      </c>
      <c r="AE22" s="17">
        <v>-266</v>
      </c>
      <c r="AF22" s="165">
        <v>-241</v>
      </c>
      <c r="AG22" s="205">
        <v>-1227</v>
      </c>
      <c r="AH22" s="202">
        <v>-1162</v>
      </c>
      <c r="AI22" s="203">
        <f t="shared" si="13"/>
        <v>0.05593803786574871</v>
      </c>
    </row>
    <row r="23" spans="2:35" s="3" customFormat="1" ht="11.25">
      <c r="B23" s="25" t="s">
        <v>16</v>
      </c>
      <c r="C23" s="26"/>
      <c r="D23" s="178">
        <v>-4212</v>
      </c>
      <c r="E23" s="39">
        <v>-4206</v>
      </c>
      <c r="F23" s="77">
        <f t="shared" si="9"/>
        <v>0.0014265335235378032</v>
      </c>
      <c r="G23" s="27">
        <v>-1036</v>
      </c>
      <c r="H23" s="28">
        <v>-1020</v>
      </c>
      <c r="I23" s="77">
        <f t="shared" si="10"/>
        <v>0.01568627450980392</v>
      </c>
      <c r="J23" s="27">
        <v>-514</v>
      </c>
      <c r="K23" s="28">
        <v>-531</v>
      </c>
      <c r="L23" s="78">
        <f t="shared" si="11"/>
        <v>-0.032015065913371</v>
      </c>
      <c r="M23" s="69">
        <v>5735</v>
      </c>
      <c r="N23" s="28">
        <v>-5700</v>
      </c>
      <c r="O23" s="79">
        <f t="shared" si="12"/>
        <v>-2.006140350877193</v>
      </c>
      <c r="P23" s="27">
        <v>-592</v>
      </c>
      <c r="Q23" s="28">
        <v>-656</v>
      </c>
      <c r="R23" s="77">
        <f>(-P23+Q23)/ABS(Q23)</f>
        <v>-0.0975609756097561</v>
      </c>
      <c r="S23" s="27">
        <v>-964</v>
      </c>
      <c r="T23" s="28">
        <v>-1004</v>
      </c>
      <c r="U23" s="77">
        <f>(-S23+T23)/ABS(T23)</f>
        <v>-0.0398406374501992</v>
      </c>
      <c r="V23" s="27">
        <v>-588</v>
      </c>
      <c r="W23" s="28">
        <v>-597</v>
      </c>
      <c r="X23" s="77">
        <f>(-V23+W23)/ABS(W23)</f>
        <v>-0.01507537688442211</v>
      </c>
      <c r="Y23" s="27">
        <v>-153</v>
      </c>
      <c r="Z23" s="28">
        <v>-146</v>
      </c>
      <c r="AA23" s="77">
        <f>(-Y23+Z23)/ABS(Z23)</f>
        <v>0.04794520547945205</v>
      </c>
      <c r="AB23" s="27">
        <v>-454</v>
      </c>
      <c r="AC23" s="28">
        <v>-353</v>
      </c>
      <c r="AD23" s="77">
        <f>(-AB23+AC23)/ABS(AC23)</f>
        <v>0.28611898016997167</v>
      </c>
      <c r="AE23" s="27">
        <v>-955</v>
      </c>
      <c r="AF23" s="166">
        <v>-993</v>
      </c>
      <c r="AG23" s="207">
        <v>-7531</v>
      </c>
      <c r="AH23" s="211">
        <v>-7463</v>
      </c>
      <c r="AI23" s="209">
        <f t="shared" si="13"/>
        <v>0.009111617312072893</v>
      </c>
    </row>
    <row r="24" spans="1:36" ht="11.25">
      <c r="A24" s="3"/>
      <c r="B24" s="7"/>
      <c r="C24" s="3"/>
      <c r="D24" s="179"/>
      <c r="E24" s="160"/>
      <c r="F24" s="58"/>
      <c r="G24" s="20"/>
      <c r="H24" s="21"/>
      <c r="I24" s="58"/>
      <c r="J24" s="15"/>
      <c r="K24" s="16"/>
      <c r="L24" s="58"/>
      <c r="M24" s="53"/>
      <c r="N24" s="75"/>
      <c r="O24" s="46"/>
      <c r="P24" s="40"/>
      <c r="Q24" s="38"/>
      <c r="R24" s="58"/>
      <c r="S24" s="20"/>
      <c r="T24" s="21"/>
      <c r="U24" s="58"/>
      <c r="V24" s="20"/>
      <c r="W24" s="21"/>
      <c r="X24" s="58"/>
      <c r="Y24" s="20"/>
      <c r="Z24" s="21"/>
      <c r="AA24" s="58"/>
      <c r="AB24" s="20"/>
      <c r="AC24" s="21"/>
      <c r="AD24" s="58"/>
      <c r="AE24" s="22"/>
      <c r="AF24" s="167"/>
      <c r="AG24" s="205"/>
      <c r="AH24" s="207"/>
      <c r="AI24" s="206"/>
      <c r="AJ24" s="3"/>
    </row>
    <row r="25" spans="2:36" s="3" customFormat="1" ht="11.25">
      <c r="B25" s="25" t="s">
        <v>27</v>
      </c>
      <c r="C25" s="26"/>
      <c r="D25" s="178">
        <v>-292</v>
      </c>
      <c r="E25" s="39">
        <v>-369</v>
      </c>
      <c r="F25" s="77">
        <f>(+D25-E25)/ABS(E25)</f>
        <v>0.2086720867208672</v>
      </c>
      <c r="G25" s="27">
        <v>-16</v>
      </c>
      <c r="H25" s="28">
        <v>-3</v>
      </c>
      <c r="I25" s="77">
        <f>(+G25-H25)/ABS(H25)</f>
        <v>-4.333333333333333</v>
      </c>
      <c r="J25" s="27">
        <v>-56</v>
      </c>
      <c r="K25" s="28">
        <v>-67</v>
      </c>
      <c r="L25" s="78">
        <f>(+J25-K25)/ABS(K25)</f>
        <v>0.16417910447761194</v>
      </c>
      <c r="M25" s="69">
        <v>-363</v>
      </c>
      <c r="N25" s="28">
        <v>-427</v>
      </c>
      <c r="O25" s="79">
        <f>(+M25-N25)/ABS(N25)</f>
        <v>0.14988290398126464</v>
      </c>
      <c r="P25" s="27">
        <v>27</v>
      </c>
      <c r="Q25" s="28">
        <v>20</v>
      </c>
      <c r="R25" s="77">
        <f>(+P25-Q25)/ABS(Q25)</f>
        <v>0.35</v>
      </c>
      <c r="S25" s="27">
        <v>81</v>
      </c>
      <c r="T25" s="28">
        <v>65</v>
      </c>
      <c r="U25" s="77">
        <f>(+S25-T25)/ABS(T25)</f>
        <v>0.24615384615384617</v>
      </c>
      <c r="V25" s="27">
        <v>3</v>
      </c>
      <c r="W25" s="28">
        <v>-6</v>
      </c>
      <c r="X25" s="77">
        <f>(+V25-W25)/ABS(W25)</f>
        <v>1.5</v>
      </c>
      <c r="Y25" s="27">
        <v>3</v>
      </c>
      <c r="Z25" s="28">
        <v>4</v>
      </c>
      <c r="AA25" s="77">
        <f>(+Y25-Z25)/ABS(Z25)</f>
        <v>-0.25</v>
      </c>
      <c r="AB25" s="27">
        <v>-103</v>
      </c>
      <c r="AC25" s="28">
        <v>-5</v>
      </c>
      <c r="AD25" s="77">
        <f>(+AB25-AC25)/ABS(AC25)</f>
        <v>-19.6</v>
      </c>
      <c r="AE25" s="27">
        <v>-7</v>
      </c>
      <c r="AF25" s="166">
        <v>-10</v>
      </c>
      <c r="AG25" s="207">
        <v>-359</v>
      </c>
      <c r="AH25" s="211">
        <v>-359</v>
      </c>
      <c r="AI25" s="208">
        <f>(+AG25-AH25)/ABS(AH25)</f>
        <v>0</v>
      </c>
      <c r="AJ25" s="8"/>
    </row>
    <row r="26" spans="1:36" ht="11.25">
      <c r="A26" s="3"/>
      <c r="B26" s="7"/>
      <c r="C26" s="3"/>
      <c r="D26" s="20"/>
      <c r="E26" s="21"/>
      <c r="F26" s="42"/>
      <c r="G26" s="20"/>
      <c r="H26" s="21"/>
      <c r="I26" s="42"/>
      <c r="J26" s="20"/>
      <c r="K26" s="21"/>
      <c r="L26" s="43"/>
      <c r="M26" s="52"/>
      <c r="N26" s="55"/>
      <c r="O26" s="44"/>
      <c r="P26" s="22"/>
      <c r="Q26" s="21"/>
      <c r="R26" s="42"/>
      <c r="S26" s="20"/>
      <c r="T26" s="21"/>
      <c r="U26" s="42"/>
      <c r="V26" s="20"/>
      <c r="W26" s="21"/>
      <c r="X26" s="42"/>
      <c r="Y26" s="20"/>
      <c r="Z26" s="21"/>
      <c r="AA26" s="42"/>
      <c r="AB26" s="20"/>
      <c r="AC26" s="21"/>
      <c r="AD26" s="42"/>
      <c r="AE26" s="22"/>
      <c r="AF26" s="167"/>
      <c r="AG26" s="207"/>
      <c r="AH26" s="210"/>
      <c r="AI26" s="203"/>
      <c r="AJ26" s="8"/>
    </row>
    <row r="27" spans="2:35" ht="11.25">
      <c r="B27" s="5" t="s">
        <v>28</v>
      </c>
      <c r="D27" s="82"/>
      <c r="E27" s="83"/>
      <c r="F27" s="84"/>
      <c r="G27" s="82"/>
      <c r="H27" s="83"/>
      <c r="I27" s="84"/>
      <c r="J27" s="82"/>
      <c r="K27" s="83"/>
      <c r="L27" s="85"/>
      <c r="M27" s="86"/>
      <c r="N27" s="87"/>
      <c r="O27" s="88"/>
      <c r="P27" s="89"/>
      <c r="Q27" s="83"/>
      <c r="R27" s="84"/>
      <c r="S27" s="82"/>
      <c r="T27" s="83"/>
      <c r="U27" s="84"/>
      <c r="V27" s="82"/>
      <c r="W27" s="83"/>
      <c r="X27" s="84"/>
      <c r="Y27" s="82"/>
      <c r="Z27" s="83"/>
      <c r="AA27" s="84"/>
      <c r="AB27" s="82"/>
      <c r="AC27" s="83"/>
      <c r="AD27" s="84"/>
      <c r="AE27" s="89"/>
      <c r="AF27" s="170"/>
      <c r="AG27" s="202">
        <v>14</v>
      </c>
      <c r="AH27" s="158">
        <v>12</v>
      </c>
      <c r="AI27" s="182">
        <f aca="true" t="shared" si="14" ref="AI27:AI44">(+AG27-AH27)/ABS(AH27)</f>
        <v>0.16666666666666666</v>
      </c>
    </row>
    <row r="28" spans="2:35" ht="11.25">
      <c r="B28" s="5" t="s">
        <v>29</v>
      </c>
      <c r="D28" s="82"/>
      <c r="E28" s="83"/>
      <c r="F28" s="84"/>
      <c r="G28" s="82"/>
      <c r="H28" s="83"/>
      <c r="I28" s="84"/>
      <c r="J28" s="82"/>
      <c r="K28" s="83"/>
      <c r="L28" s="85"/>
      <c r="M28" s="86"/>
      <c r="N28" s="87"/>
      <c r="O28" s="88"/>
      <c r="P28" s="89"/>
      <c r="Q28" s="83"/>
      <c r="R28" s="84"/>
      <c r="S28" s="82"/>
      <c r="T28" s="83"/>
      <c r="U28" s="84"/>
      <c r="V28" s="82"/>
      <c r="W28" s="83"/>
      <c r="X28" s="84"/>
      <c r="Y28" s="82"/>
      <c r="Z28" s="83"/>
      <c r="AA28" s="84"/>
      <c r="AB28" s="82"/>
      <c r="AC28" s="83"/>
      <c r="AD28" s="84"/>
      <c r="AE28" s="89"/>
      <c r="AF28" s="170"/>
      <c r="AG28" s="183">
        <v>-0.052</v>
      </c>
      <c r="AH28" s="184">
        <v>-0.05242483758875963</v>
      </c>
      <c r="AI28" s="185">
        <f t="shared" si="14"/>
        <v>0.008103746397694605</v>
      </c>
    </row>
    <row r="29" spans="2:35" ht="11.25">
      <c r="B29" s="10" t="s">
        <v>53</v>
      </c>
      <c r="C29" s="11"/>
      <c r="D29" s="82"/>
      <c r="E29" s="83"/>
      <c r="F29" s="84"/>
      <c r="G29" s="82"/>
      <c r="H29" s="83"/>
      <c r="I29" s="84"/>
      <c r="J29" s="82"/>
      <c r="K29" s="83"/>
      <c r="L29" s="85"/>
      <c r="M29" s="86"/>
      <c r="N29" s="87"/>
      <c r="O29" s="88"/>
      <c r="P29" s="89"/>
      <c r="Q29" s="83"/>
      <c r="R29" s="84"/>
      <c r="S29" s="82"/>
      <c r="T29" s="83"/>
      <c r="U29" s="84"/>
      <c r="V29" s="82"/>
      <c r="W29" s="83"/>
      <c r="X29" s="84"/>
      <c r="Y29" s="82"/>
      <c r="Z29" s="83"/>
      <c r="AA29" s="84"/>
      <c r="AB29" s="82"/>
      <c r="AC29" s="83"/>
      <c r="AD29" s="84"/>
      <c r="AE29" s="89"/>
      <c r="AF29" s="170"/>
      <c r="AG29" s="181">
        <f>+AG30-AG25</f>
        <v>-105</v>
      </c>
      <c r="AH29" s="158">
        <v>-1</v>
      </c>
      <c r="AI29" s="186">
        <f t="shared" si="14"/>
        <v>-104</v>
      </c>
    </row>
    <row r="30" spans="2:38" s="3" customFormat="1" ht="11.25">
      <c r="B30" s="25" t="s">
        <v>33</v>
      </c>
      <c r="C30" s="26"/>
      <c r="D30" s="90"/>
      <c r="E30" s="91"/>
      <c r="F30" s="92"/>
      <c r="G30" s="90"/>
      <c r="H30" s="91"/>
      <c r="I30" s="92"/>
      <c r="J30" s="90"/>
      <c r="K30" s="91"/>
      <c r="L30" s="93"/>
      <c r="M30" s="94"/>
      <c r="N30" s="95"/>
      <c r="O30" s="96"/>
      <c r="P30" s="97"/>
      <c r="Q30" s="91"/>
      <c r="R30" s="92"/>
      <c r="S30" s="90"/>
      <c r="T30" s="91"/>
      <c r="U30" s="92"/>
      <c r="V30" s="90"/>
      <c r="W30" s="91"/>
      <c r="X30" s="92"/>
      <c r="Y30" s="90"/>
      <c r="Z30" s="91"/>
      <c r="AA30" s="92"/>
      <c r="AB30" s="90"/>
      <c r="AC30" s="91"/>
      <c r="AD30" s="92"/>
      <c r="AE30" s="97"/>
      <c r="AF30" s="169"/>
      <c r="AG30" s="211">
        <v>-464</v>
      </c>
      <c r="AH30" s="157">
        <v>-358</v>
      </c>
      <c r="AI30" s="188">
        <f t="shared" si="14"/>
        <v>-0.29608938547486036</v>
      </c>
      <c r="AK30" s="8"/>
      <c r="AL30" s="8"/>
    </row>
    <row r="31" spans="2:35" ht="11.25">
      <c r="B31" s="5"/>
      <c r="D31" s="82"/>
      <c r="E31" s="83"/>
      <c r="F31" s="84"/>
      <c r="G31" s="82"/>
      <c r="H31" s="83"/>
      <c r="I31" s="84"/>
      <c r="J31" s="82"/>
      <c r="K31" s="83"/>
      <c r="L31" s="85"/>
      <c r="M31" s="86"/>
      <c r="N31" s="87"/>
      <c r="O31" s="88"/>
      <c r="P31" s="89"/>
      <c r="Q31" s="83"/>
      <c r="R31" s="84"/>
      <c r="S31" s="82"/>
      <c r="T31" s="83"/>
      <c r="U31" s="84"/>
      <c r="V31" s="82"/>
      <c r="W31" s="83"/>
      <c r="X31" s="84"/>
      <c r="Y31" s="82"/>
      <c r="Z31" s="83"/>
      <c r="AA31" s="84"/>
      <c r="AB31" s="82"/>
      <c r="AC31" s="83"/>
      <c r="AD31" s="84"/>
      <c r="AE31" s="89"/>
      <c r="AF31" s="170"/>
      <c r="AG31" s="202"/>
      <c r="AH31" s="158"/>
      <c r="AI31" s="182"/>
    </row>
    <row r="32" spans="2:35" ht="11.25">
      <c r="B32" s="10" t="s">
        <v>34</v>
      </c>
      <c r="C32" s="11"/>
      <c r="D32" s="82"/>
      <c r="E32" s="83"/>
      <c r="F32" s="84"/>
      <c r="G32" s="82"/>
      <c r="H32" s="83"/>
      <c r="I32" s="84"/>
      <c r="J32" s="82"/>
      <c r="K32" s="83"/>
      <c r="L32" s="85"/>
      <c r="M32" s="86"/>
      <c r="N32" s="87"/>
      <c r="O32" s="88"/>
      <c r="P32" s="89"/>
      <c r="Q32" s="83"/>
      <c r="R32" s="84"/>
      <c r="S32" s="82"/>
      <c r="T32" s="83"/>
      <c r="U32" s="84"/>
      <c r="V32" s="82"/>
      <c r="W32" s="83"/>
      <c r="X32" s="84"/>
      <c r="Y32" s="82"/>
      <c r="Z32" s="83"/>
      <c r="AA32" s="84"/>
      <c r="AB32" s="82"/>
      <c r="AC32" s="83"/>
      <c r="AD32" s="84"/>
      <c r="AE32" s="89"/>
      <c r="AF32" s="170"/>
      <c r="AG32" s="202">
        <v>-10</v>
      </c>
      <c r="AH32" s="158">
        <v>-36</v>
      </c>
      <c r="AI32" s="182">
        <f t="shared" si="14"/>
        <v>0.7222222222222222</v>
      </c>
    </row>
    <row r="33" spans="2:35" ht="11.25">
      <c r="B33" s="10" t="s">
        <v>35</v>
      </c>
      <c r="C33" s="11"/>
      <c r="D33" s="82"/>
      <c r="E33" s="83"/>
      <c r="F33" s="84"/>
      <c r="G33" s="82"/>
      <c r="H33" s="83"/>
      <c r="I33" s="84"/>
      <c r="J33" s="82"/>
      <c r="K33" s="83"/>
      <c r="L33" s="85"/>
      <c r="M33" s="86"/>
      <c r="N33" s="87"/>
      <c r="O33" s="88"/>
      <c r="P33" s="89"/>
      <c r="Q33" s="83"/>
      <c r="R33" s="84"/>
      <c r="S33" s="82"/>
      <c r="T33" s="83"/>
      <c r="U33" s="84"/>
      <c r="V33" s="82"/>
      <c r="W33" s="83"/>
      <c r="X33" s="84"/>
      <c r="Y33" s="82"/>
      <c r="Z33" s="83"/>
      <c r="AA33" s="84"/>
      <c r="AB33" s="82"/>
      <c r="AC33" s="83"/>
      <c r="AD33" s="84"/>
      <c r="AE33" s="89"/>
      <c r="AF33" s="170"/>
      <c r="AG33" s="202">
        <v>6</v>
      </c>
      <c r="AH33" s="158">
        <v>13</v>
      </c>
      <c r="AI33" s="182">
        <f t="shared" si="14"/>
        <v>-0.5384615384615384</v>
      </c>
    </row>
    <row r="34" spans="2:35" ht="11.25">
      <c r="B34" s="10" t="s">
        <v>36</v>
      </c>
      <c r="C34" s="11"/>
      <c r="D34" s="82"/>
      <c r="E34" s="83"/>
      <c r="F34" s="84"/>
      <c r="G34" s="82"/>
      <c r="H34" s="83"/>
      <c r="I34" s="84"/>
      <c r="J34" s="82"/>
      <c r="K34" s="83"/>
      <c r="L34" s="85"/>
      <c r="M34" s="86"/>
      <c r="N34" s="87"/>
      <c r="O34" s="88"/>
      <c r="P34" s="89"/>
      <c r="Q34" s="83"/>
      <c r="R34" s="84"/>
      <c r="S34" s="82"/>
      <c r="T34" s="83"/>
      <c r="U34" s="84"/>
      <c r="V34" s="82"/>
      <c r="W34" s="83"/>
      <c r="X34" s="84"/>
      <c r="Y34" s="82"/>
      <c r="Z34" s="83"/>
      <c r="AA34" s="84"/>
      <c r="AB34" s="82"/>
      <c r="AC34" s="83"/>
      <c r="AD34" s="84"/>
      <c r="AE34" s="89"/>
      <c r="AF34" s="170"/>
      <c r="AG34" s="202">
        <v>41</v>
      </c>
      <c r="AH34" s="158">
        <v>37</v>
      </c>
      <c r="AI34" s="182">
        <f t="shared" si="14"/>
        <v>0.10810810810810811</v>
      </c>
    </row>
    <row r="35" spans="2:35" ht="11.25">
      <c r="B35" s="10" t="s">
        <v>37</v>
      </c>
      <c r="C35" s="11"/>
      <c r="D35" s="82"/>
      <c r="E35" s="83"/>
      <c r="F35" s="84"/>
      <c r="G35" s="82"/>
      <c r="H35" s="83"/>
      <c r="I35" s="84"/>
      <c r="J35" s="82"/>
      <c r="K35" s="83"/>
      <c r="L35" s="85"/>
      <c r="M35" s="86"/>
      <c r="N35" s="87"/>
      <c r="O35" s="88"/>
      <c r="P35" s="89"/>
      <c r="Q35" s="83"/>
      <c r="R35" s="84"/>
      <c r="S35" s="82"/>
      <c r="T35" s="83"/>
      <c r="U35" s="84"/>
      <c r="V35" s="82"/>
      <c r="W35" s="83"/>
      <c r="X35" s="84"/>
      <c r="Y35" s="82"/>
      <c r="Z35" s="83"/>
      <c r="AA35" s="84"/>
      <c r="AB35" s="82"/>
      <c r="AC35" s="83"/>
      <c r="AD35" s="84"/>
      <c r="AE35" s="89"/>
      <c r="AF35" s="170"/>
      <c r="AG35" s="202">
        <v>-124</v>
      </c>
      <c r="AH35" s="158">
        <v>-134</v>
      </c>
      <c r="AI35" s="182">
        <f t="shared" si="14"/>
        <v>0.07462686567164178</v>
      </c>
    </row>
    <row r="36" spans="2:35" ht="11.25">
      <c r="B36" s="10" t="s">
        <v>38</v>
      </c>
      <c r="C36" s="11"/>
      <c r="D36" s="82"/>
      <c r="E36" s="83"/>
      <c r="F36" s="84"/>
      <c r="G36" s="82"/>
      <c r="H36" s="83"/>
      <c r="I36" s="84"/>
      <c r="J36" s="82"/>
      <c r="K36" s="83"/>
      <c r="L36" s="85"/>
      <c r="M36" s="86"/>
      <c r="N36" s="87"/>
      <c r="O36" s="88"/>
      <c r="P36" s="89"/>
      <c r="Q36" s="83"/>
      <c r="R36" s="84"/>
      <c r="S36" s="82"/>
      <c r="T36" s="83"/>
      <c r="U36" s="84"/>
      <c r="V36" s="82"/>
      <c r="W36" s="83"/>
      <c r="X36" s="84"/>
      <c r="Y36" s="82"/>
      <c r="Z36" s="83"/>
      <c r="AA36" s="84"/>
      <c r="AB36" s="82"/>
      <c r="AC36" s="83"/>
      <c r="AD36" s="84"/>
      <c r="AE36" s="89"/>
      <c r="AF36" s="170"/>
      <c r="AG36" s="202">
        <v>-29</v>
      </c>
      <c r="AH36" s="158">
        <v>-16</v>
      </c>
      <c r="AI36" s="186">
        <f t="shared" si="14"/>
        <v>-0.8125</v>
      </c>
    </row>
    <row r="37" spans="2:35" s="3" customFormat="1" ht="11.25">
      <c r="B37" s="31" t="s">
        <v>39</v>
      </c>
      <c r="C37" s="32"/>
      <c r="D37" s="90"/>
      <c r="E37" s="91"/>
      <c r="F37" s="92"/>
      <c r="G37" s="90"/>
      <c r="H37" s="91"/>
      <c r="I37" s="92"/>
      <c r="J37" s="90"/>
      <c r="K37" s="91"/>
      <c r="L37" s="93"/>
      <c r="M37" s="94"/>
      <c r="N37" s="95"/>
      <c r="O37" s="96"/>
      <c r="P37" s="97"/>
      <c r="Q37" s="91"/>
      <c r="R37" s="92"/>
      <c r="S37" s="90"/>
      <c r="T37" s="91"/>
      <c r="U37" s="92"/>
      <c r="V37" s="90"/>
      <c r="W37" s="91"/>
      <c r="X37" s="92"/>
      <c r="Y37" s="90"/>
      <c r="Z37" s="91"/>
      <c r="AA37" s="92"/>
      <c r="AB37" s="90"/>
      <c r="AC37" s="91"/>
      <c r="AD37" s="92"/>
      <c r="AE37" s="97"/>
      <c r="AF37" s="169"/>
      <c r="AG37" s="211">
        <v>-116</v>
      </c>
      <c r="AH37" s="157">
        <v>-136</v>
      </c>
      <c r="AI37" s="188">
        <f t="shared" si="14"/>
        <v>0.14705882352941177</v>
      </c>
    </row>
    <row r="38" spans="1:36" ht="11.25">
      <c r="A38" s="3"/>
      <c r="B38" s="12"/>
      <c r="C38" s="13"/>
      <c r="D38" s="98"/>
      <c r="E38" s="99"/>
      <c r="F38" s="100"/>
      <c r="G38" s="98"/>
      <c r="H38" s="99"/>
      <c r="I38" s="100"/>
      <c r="J38" s="98"/>
      <c r="K38" s="99"/>
      <c r="L38" s="101"/>
      <c r="M38" s="102"/>
      <c r="N38" s="103"/>
      <c r="O38" s="104"/>
      <c r="P38" s="105"/>
      <c r="Q38" s="99"/>
      <c r="R38" s="100"/>
      <c r="S38" s="98"/>
      <c r="T38" s="99"/>
      <c r="U38" s="100"/>
      <c r="V38" s="98"/>
      <c r="W38" s="99"/>
      <c r="X38" s="100"/>
      <c r="Y38" s="98"/>
      <c r="Z38" s="99"/>
      <c r="AA38" s="100"/>
      <c r="AB38" s="98"/>
      <c r="AC38" s="99"/>
      <c r="AD38" s="100"/>
      <c r="AE38" s="105"/>
      <c r="AF38" s="171"/>
      <c r="AG38" s="207"/>
      <c r="AH38" s="159"/>
      <c r="AI38" s="186"/>
      <c r="AJ38" s="3"/>
    </row>
    <row r="39" spans="2:35" s="3" customFormat="1" ht="11.25">
      <c r="B39" s="31" t="s">
        <v>13</v>
      </c>
      <c r="C39" s="32"/>
      <c r="D39" s="90"/>
      <c r="E39" s="91"/>
      <c r="F39" s="92"/>
      <c r="G39" s="90"/>
      <c r="H39" s="91"/>
      <c r="I39" s="92"/>
      <c r="J39" s="90"/>
      <c r="K39" s="91"/>
      <c r="L39" s="93"/>
      <c r="M39" s="94"/>
      <c r="N39" s="95"/>
      <c r="O39" s="96"/>
      <c r="P39" s="97"/>
      <c r="Q39" s="91"/>
      <c r="R39" s="92"/>
      <c r="S39" s="90"/>
      <c r="T39" s="91"/>
      <c r="U39" s="92"/>
      <c r="V39" s="90"/>
      <c r="W39" s="91"/>
      <c r="X39" s="92"/>
      <c r="Y39" s="90"/>
      <c r="Z39" s="91"/>
      <c r="AA39" s="92"/>
      <c r="AB39" s="90"/>
      <c r="AC39" s="91"/>
      <c r="AD39" s="92"/>
      <c r="AE39" s="97"/>
      <c r="AF39" s="169"/>
      <c r="AG39" s="211">
        <v>-580</v>
      </c>
      <c r="AH39" s="157">
        <v>-494</v>
      </c>
      <c r="AI39" s="188">
        <f t="shared" si="14"/>
        <v>-0.17408906882591094</v>
      </c>
    </row>
    <row r="40" spans="1:36" ht="11.25">
      <c r="A40" s="3"/>
      <c r="B40" s="12"/>
      <c r="C40" s="13"/>
      <c r="D40" s="98"/>
      <c r="E40" s="99"/>
      <c r="F40" s="100"/>
      <c r="G40" s="98"/>
      <c r="H40" s="99"/>
      <c r="I40" s="100"/>
      <c r="J40" s="98"/>
      <c r="K40" s="99"/>
      <c r="L40" s="101"/>
      <c r="M40" s="102"/>
      <c r="N40" s="103"/>
      <c r="O40" s="104"/>
      <c r="P40" s="105"/>
      <c r="Q40" s="99"/>
      <c r="R40" s="100"/>
      <c r="S40" s="98"/>
      <c r="T40" s="99"/>
      <c r="U40" s="100"/>
      <c r="V40" s="98"/>
      <c r="W40" s="99"/>
      <c r="X40" s="100"/>
      <c r="Y40" s="98"/>
      <c r="Z40" s="99"/>
      <c r="AA40" s="100"/>
      <c r="AB40" s="98"/>
      <c r="AC40" s="99"/>
      <c r="AD40" s="100"/>
      <c r="AE40" s="105"/>
      <c r="AF40" s="171"/>
      <c r="AG40" s="207"/>
      <c r="AH40" s="159"/>
      <c r="AI40" s="182"/>
      <c r="AJ40" s="3"/>
    </row>
    <row r="41" spans="2:35" ht="11.25">
      <c r="B41" s="10" t="s">
        <v>14</v>
      </c>
      <c r="C41" s="11"/>
      <c r="D41" s="82"/>
      <c r="E41" s="83"/>
      <c r="F41" s="84"/>
      <c r="G41" s="82"/>
      <c r="H41" s="83"/>
      <c r="I41" s="84"/>
      <c r="J41" s="82"/>
      <c r="K41" s="83"/>
      <c r="L41" s="85"/>
      <c r="M41" s="86"/>
      <c r="N41" s="87"/>
      <c r="O41" s="88"/>
      <c r="P41" s="89"/>
      <c r="Q41" s="83"/>
      <c r="R41" s="84"/>
      <c r="S41" s="82"/>
      <c r="T41" s="83"/>
      <c r="U41" s="84"/>
      <c r="V41" s="82"/>
      <c r="W41" s="83"/>
      <c r="X41" s="84"/>
      <c r="Y41" s="82"/>
      <c r="Z41" s="83"/>
      <c r="AA41" s="84"/>
      <c r="AB41" s="82"/>
      <c r="AC41" s="83"/>
      <c r="AD41" s="84"/>
      <c r="AE41" s="89"/>
      <c r="AF41" s="170"/>
      <c r="AG41" s="202">
        <v>-4</v>
      </c>
      <c r="AH41" s="158">
        <v>-3</v>
      </c>
      <c r="AI41" s="182">
        <f t="shared" si="14"/>
        <v>-0.3333333333333333</v>
      </c>
    </row>
    <row r="42" spans="2:35" ht="11.25">
      <c r="B42" s="10" t="s">
        <v>18</v>
      </c>
      <c r="C42" s="11"/>
      <c r="D42" s="82"/>
      <c r="E42" s="83"/>
      <c r="F42" s="84"/>
      <c r="G42" s="82"/>
      <c r="H42" s="83"/>
      <c r="I42" s="84"/>
      <c r="J42" s="82"/>
      <c r="K42" s="83"/>
      <c r="L42" s="85"/>
      <c r="M42" s="86"/>
      <c r="N42" s="87"/>
      <c r="O42" s="88"/>
      <c r="P42" s="89"/>
      <c r="Q42" s="83"/>
      <c r="R42" s="84"/>
      <c r="S42" s="82"/>
      <c r="T42" s="83"/>
      <c r="U42" s="84"/>
      <c r="V42" s="82"/>
      <c r="W42" s="83"/>
      <c r="X42" s="84"/>
      <c r="Y42" s="82"/>
      <c r="Z42" s="83"/>
      <c r="AA42" s="84"/>
      <c r="AB42" s="82"/>
      <c r="AC42" s="83"/>
      <c r="AD42" s="84"/>
      <c r="AE42" s="89"/>
      <c r="AF42" s="170"/>
      <c r="AG42" s="202">
        <v>125</v>
      </c>
      <c r="AH42" s="158">
        <v>101</v>
      </c>
      <c r="AI42" s="182">
        <f t="shared" si="14"/>
        <v>0.2376237623762376</v>
      </c>
    </row>
    <row r="43" spans="2:35" ht="12" thickBot="1">
      <c r="B43" s="36" t="s">
        <v>30</v>
      </c>
      <c r="C43" s="37"/>
      <c r="D43" s="106"/>
      <c r="E43" s="107"/>
      <c r="F43" s="108"/>
      <c r="G43" s="106"/>
      <c r="H43" s="107"/>
      <c r="I43" s="108"/>
      <c r="J43" s="106"/>
      <c r="K43" s="107"/>
      <c r="L43" s="109"/>
      <c r="M43" s="110"/>
      <c r="N43" s="111"/>
      <c r="O43" s="112"/>
      <c r="P43" s="113"/>
      <c r="Q43" s="107"/>
      <c r="R43" s="108"/>
      <c r="S43" s="106"/>
      <c r="T43" s="107"/>
      <c r="U43" s="108"/>
      <c r="V43" s="106"/>
      <c r="W43" s="107"/>
      <c r="X43" s="108"/>
      <c r="Y43" s="106"/>
      <c r="Z43" s="107"/>
      <c r="AA43" s="108"/>
      <c r="AB43" s="106"/>
      <c r="AC43" s="107"/>
      <c r="AD43" s="108"/>
      <c r="AE43" s="113"/>
      <c r="AF43" s="172"/>
      <c r="AG43" s="212">
        <v>0</v>
      </c>
      <c r="AH43" s="195">
        <v>2</v>
      </c>
      <c r="AI43" s="189">
        <f t="shared" si="14"/>
        <v>-1</v>
      </c>
    </row>
    <row r="44" spans="2:35" s="3" customFormat="1" ht="12" thickTop="1">
      <c r="B44" s="12" t="s">
        <v>21</v>
      </c>
      <c r="C44" s="13"/>
      <c r="D44" s="98"/>
      <c r="E44" s="99"/>
      <c r="F44" s="100"/>
      <c r="G44" s="98"/>
      <c r="H44" s="99"/>
      <c r="I44" s="100"/>
      <c r="J44" s="98"/>
      <c r="K44" s="99"/>
      <c r="L44" s="101"/>
      <c r="M44" s="102"/>
      <c r="N44" s="103"/>
      <c r="O44" s="104"/>
      <c r="P44" s="105"/>
      <c r="Q44" s="99"/>
      <c r="R44" s="100"/>
      <c r="S44" s="98"/>
      <c r="T44" s="99"/>
      <c r="U44" s="100"/>
      <c r="V44" s="98"/>
      <c r="W44" s="99"/>
      <c r="X44" s="100"/>
      <c r="Y44" s="98"/>
      <c r="Z44" s="99"/>
      <c r="AA44" s="100"/>
      <c r="AB44" s="98"/>
      <c r="AC44" s="99"/>
      <c r="AD44" s="100"/>
      <c r="AE44" s="105"/>
      <c r="AF44" s="171"/>
      <c r="AG44" s="207">
        <v>-459</v>
      </c>
      <c r="AH44" s="159">
        <v>-394</v>
      </c>
      <c r="AI44" s="188">
        <f t="shared" si="14"/>
        <v>-0.1649746192893401</v>
      </c>
    </row>
    <row r="45" spans="1:36" ht="11.25">
      <c r="A45" s="3"/>
      <c r="B45" s="12"/>
      <c r="C45" s="13"/>
      <c r="D45" s="98"/>
      <c r="E45" s="99"/>
      <c r="F45" s="100"/>
      <c r="G45" s="98"/>
      <c r="H45" s="99"/>
      <c r="I45" s="100"/>
      <c r="J45" s="98"/>
      <c r="K45" s="99"/>
      <c r="L45" s="101"/>
      <c r="M45" s="102"/>
      <c r="N45" s="103"/>
      <c r="O45" s="104"/>
      <c r="P45" s="105"/>
      <c r="Q45" s="99"/>
      <c r="R45" s="100"/>
      <c r="S45" s="98"/>
      <c r="T45" s="99"/>
      <c r="U45" s="100"/>
      <c r="V45" s="98"/>
      <c r="W45" s="99"/>
      <c r="X45" s="100"/>
      <c r="Y45" s="98"/>
      <c r="Z45" s="99"/>
      <c r="AA45" s="100"/>
      <c r="AB45" s="98"/>
      <c r="AC45" s="99"/>
      <c r="AD45" s="100"/>
      <c r="AE45" s="105"/>
      <c r="AF45" s="171"/>
      <c r="AG45" s="207"/>
      <c r="AH45" s="187"/>
      <c r="AI45" s="182"/>
      <c r="AJ45" s="3"/>
    </row>
    <row r="46" spans="1:36" ht="11.25">
      <c r="A46" s="3"/>
      <c r="B46" s="10" t="s">
        <v>19</v>
      </c>
      <c r="C46" s="11"/>
      <c r="D46" s="82"/>
      <c r="E46" s="83"/>
      <c r="F46" s="100"/>
      <c r="G46" s="98"/>
      <c r="H46" s="99"/>
      <c r="I46" s="100"/>
      <c r="J46" s="98"/>
      <c r="K46" s="99"/>
      <c r="L46" s="101"/>
      <c r="M46" s="102"/>
      <c r="N46" s="103"/>
      <c r="O46" s="104"/>
      <c r="P46" s="105"/>
      <c r="Q46" s="99"/>
      <c r="R46" s="100"/>
      <c r="S46" s="98"/>
      <c r="T46" s="99"/>
      <c r="U46" s="100"/>
      <c r="V46" s="98"/>
      <c r="W46" s="99"/>
      <c r="X46" s="100"/>
      <c r="Y46" s="98"/>
      <c r="Z46" s="99"/>
      <c r="AA46" s="100"/>
      <c r="AB46" s="98"/>
      <c r="AC46" s="99"/>
      <c r="AD46" s="100"/>
      <c r="AE46" s="105"/>
      <c r="AF46" s="171"/>
      <c r="AG46" s="192"/>
      <c r="AH46" s="187"/>
      <c r="AI46" s="182"/>
      <c r="AJ46" s="3"/>
    </row>
    <row r="47" spans="2:35" ht="12" thickBot="1">
      <c r="B47" s="33" t="s">
        <v>31</v>
      </c>
      <c r="C47" s="34"/>
      <c r="D47" s="114"/>
      <c r="E47" s="115"/>
      <c r="F47" s="116"/>
      <c r="G47" s="114"/>
      <c r="H47" s="115"/>
      <c r="I47" s="116"/>
      <c r="J47" s="114"/>
      <c r="K47" s="115"/>
      <c r="L47" s="117"/>
      <c r="M47" s="118"/>
      <c r="N47" s="119"/>
      <c r="O47" s="120"/>
      <c r="P47" s="121"/>
      <c r="Q47" s="115"/>
      <c r="R47" s="116"/>
      <c r="S47" s="114"/>
      <c r="T47" s="115"/>
      <c r="U47" s="116"/>
      <c r="V47" s="114"/>
      <c r="W47" s="115"/>
      <c r="X47" s="116"/>
      <c r="Y47" s="114"/>
      <c r="Z47" s="115"/>
      <c r="AA47" s="116"/>
      <c r="AB47" s="114"/>
      <c r="AC47" s="115"/>
      <c r="AD47" s="116"/>
      <c r="AE47" s="121"/>
      <c r="AF47" s="173"/>
      <c r="AG47" s="213"/>
      <c r="AH47" s="190"/>
      <c r="AI47" s="191"/>
    </row>
    <row r="48" spans="33:34" ht="11.25">
      <c r="AG48" s="11"/>
      <c r="AH48" s="145"/>
    </row>
    <row r="49" spans="33:34" ht="12" thickBot="1">
      <c r="AG49" s="11"/>
      <c r="AH49" s="145"/>
    </row>
    <row r="50" spans="2:35" ht="11.25">
      <c r="B50" s="124" t="s">
        <v>45</v>
      </c>
      <c r="C50" s="125"/>
      <c r="D50" s="138"/>
      <c r="E50" s="126"/>
      <c r="F50" s="139"/>
      <c r="G50" s="138"/>
      <c r="H50" s="126"/>
      <c r="I50" s="139"/>
      <c r="J50" s="138"/>
      <c r="K50" s="126"/>
      <c r="L50" s="139"/>
      <c r="M50" s="138"/>
      <c r="N50" s="126"/>
      <c r="O50" s="139"/>
      <c r="P50" s="138"/>
      <c r="Q50" s="126"/>
      <c r="R50" s="139"/>
      <c r="S50" s="138"/>
      <c r="T50" s="126"/>
      <c r="U50" s="139"/>
      <c r="V50" s="138"/>
      <c r="W50" s="126"/>
      <c r="X50" s="139"/>
      <c r="Y50" s="138"/>
      <c r="Z50" s="126"/>
      <c r="AA50" s="139"/>
      <c r="AB50" s="138"/>
      <c r="AC50" s="126"/>
      <c r="AD50" s="139"/>
      <c r="AE50" s="138"/>
      <c r="AF50" s="126"/>
      <c r="AG50" s="146"/>
      <c r="AH50" s="147"/>
      <c r="AI50" s="127"/>
    </row>
    <row r="51" spans="2:35" ht="11.25">
      <c r="B51" s="5" t="s">
        <v>46</v>
      </c>
      <c r="D51" s="214"/>
      <c r="E51" s="144">
        <v>-365.58108166000005</v>
      </c>
      <c r="F51" s="193"/>
      <c r="G51" s="214"/>
      <c r="H51" s="144">
        <v>-11.762531889999998</v>
      </c>
      <c r="I51" s="193"/>
      <c r="J51" s="214"/>
      <c r="K51" s="144">
        <v>-64.90844103</v>
      </c>
      <c r="L51" s="193"/>
      <c r="M51" s="214">
        <v>-503</v>
      </c>
      <c r="N51" s="144">
        <v>-476</v>
      </c>
      <c r="O51" s="193"/>
      <c r="P51" s="214">
        <v>32</v>
      </c>
      <c r="Q51" s="144">
        <v>25</v>
      </c>
      <c r="R51" s="193"/>
      <c r="S51" s="214">
        <v>76</v>
      </c>
      <c r="T51" s="144">
        <v>93</v>
      </c>
      <c r="U51" s="193"/>
      <c r="V51" s="214">
        <v>-8</v>
      </c>
      <c r="W51" s="144">
        <v>-7</v>
      </c>
      <c r="X51" s="193"/>
      <c r="Y51" s="214">
        <v>2</v>
      </c>
      <c r="Z51" s="144">
        <v>4</v>
      </c>
      <c r="AA51" s="193"/>
      <c r="AB51" s="214">
        <v>-91</v>
      </c>
      <c r="AC51" s="144">
        <v>-47</v>
      </c>
      <c r="AD51" s="193"/>
      <c r="AE51" s="214"/>
      <c r="AF51" s="144"/>
      <c r="AG51" s="214">
        <v>-497</v>
      </c>
      <c r="AH51" s="144">
        <v>-397</v>
      </c>
      <c r="AI51" s="46">
        <f aca="true" t="shared" si="15" ref="AI51:AI57">(+AG51-AH51)/ABS(AH51)</f>
        <v>-0.2518891687657431</v>
      </c>
    </row>
    <row r="52" spans="2:35" ht="11.25">
      <c r="B52" s="123" t="s">
        <v>47</v>
      </c>
      <c r="C52" s="122"/>
      <c r="D52" s="176"/>
      <c r="E52" s="194">
        <v>-86.54410717000007</v>
      </c>
      <c r="F52" s="193"/>
      <c r="G52" s="176"/>
      <c r="H52" s="194">
        <v>71.25003489</v>
      </c>
      <c r="I52" s="193"/>
      <c r="J52" s="176"/>
      <c r="K52" s="194">
        <v>-26.95693379</v>
      </c>
      <c r="L52" s="193"/>
      <c r="M52" s="176">
        <v>-74</v>
      </c>
      <c r="N52" s="194">
        <v>-77</v>
      </c>
      <c r="O52" s="193"/>
      <c r="P52" s="176">
        <v>39</v>
      </c>
      <c r="Q52" s="194">
        <v>41</v>
      </c>
      <c r="R52" s="193"/>
      <c r="S52" s="176">
        <v>100</v>
      </c>
      <c r="T52" s="194">
        <v>116</v>
      </c>
      <c r="U52" s="193"/>
      <c r="V52" s="176">
        <v>8</v>
      </c>
      <c r="W52" s="194">
        <v>9</v>
      </c>
      <c r="X52" s="193"/>
      <c r="Y52" s="176">
        <v>11</v>
      </c>
      <c r="Z52" s="194">
        <v>13</v>
      </c>
      <c r="AA52" s="193"/>
      <c r="AB52" s="176">
        <v>-82</v>
      </c>
      <c r="AC52" s="194">
        <v>-11</v>
      </c>
      <c r="AD52" s="193">
        <v>0</v>
      </c>
      <c r="AE52" s="176"/>
      <c r="AF52" s="194"/>
      <c r="AG52" s="15">
        <v>-3</v>
      </c>
      <c r="AH52" s="17">
        <v>76</v>
      </c>
      <c r="AI52" s="46">
        <f t="shared" si="15"/>
        <v>-1.0394736842105263</v>
      </c>
    </row>
    <row r="53" spans="2:35" ht="11.25">
      <c r="B53" s="5" t="s">
        <v>48</v>
      </c>
      <c r="D53" s="140"/>
      <c r="E53" s="131"/>
      <c r="F53" s="141"/>
      <c r="G53" s="140"/>
      <c r="H53" s="131"/>
      <c r="I53" s="141"/>
      <c r="J53" s="140"/>
      <c r="K53" s="131"/>
      <c r="L53" s="132"/>
      <c r="M53" s="152"/>
      <c r="N53" s="133"/>
      <c r="O53" s="153"/>
      <c r="P53" s="130"/>
      <c r="Q53" s="131"/>
      <c r="R53" s="141"/>
      <c r="S53" s="140"/>
      <c r="T53" s="131"/>
      <c r="U53" s="141"/>
      <c r="V53" s="140"/>
      <c r="W53" s="131"/>
      <c r="X53" s="141"/>
      <c r="Y53" s="140"/>
      <c r="Z53" s="131"/>
      <c r="AA53" s="141"/>
      <c r="AB53" s="140"/>
      <c r="AC53" s="131"/>
      <c r="AD53" s="141"/>
      <c r="AE53" s="140"/>
      <c r="AF53" s="131"/>
      <c r="AG53" s="15">
        <v>4577</v>
      </c>
      <c r="AH53" s="17">
        <v>5222</v>
      </c>
      <c r="AI53" s="46">
        <f t="shared" si="15"/>
        <v>-0.12351589429337419</v>
      </c>
    </row>
    <row r="54" spans="2:35" ht="11.25">
      <c r="B54" s="5" t="s">
        <v>50</v>
      </c>
      <c r="D54" s="140"/>
      <c r="E54" s="131"/>
      <c r="F54" s="141"/>
      <c r="G54" s="140"/>
      <c r="H54" s="131"/>
      <c r="I54" s="141"/>
      <c r="J54" s="140"/>
      <c r="K54" s="131"/>
      <c r="L54" s="132"/>
      <c r="M54" s="152"/>
      <c r="N54" s="133"/>
      <c r="O54" s="153"/>
      <c r="P54" s="130"/>
      <c r="Q54" s="131"/>
      <c r="R54" s="141"/>
      <c r="S54" s="140"/>
      <c r="T54" s="131"/>
      <c r="U54" s="141"/>
      <c r="V54" s="140"/>
      <c r="W54" s="131"/>
      <c r="X54" s="141"/>
      <c r="Y54" s="140"/>
      <c r="Z54" s="131"/>
      <c r="AA54" s="141"/>
      <c r="AB54" s="140"/>
      <c r="AC54" s="131"/>
      <c r="AD54" s="141"/>
      <c r="AE54" s="140"/>
      <c r="AF54" s="131"/>
      <c r="AG54" s="15">
        <v>29728</v>
      </c>
      <c r="AH54" s="17">
        <v>29428</v>
      </c>
      <c r="AI54" s="46">
        <f t="shared" si="15"/>
        <v>0.010194372706266141</v>
      </c>
    </row>
    <row r="55" spans="2:35" ht="11.25">
      <c r="B55" s="5" t="s">
        <v>51</v>
      </c>
      <c r="D55" s="140"/>
      <c r="E55" s="131"/>
      <c r="F55" s="141"/>
      <c r="G55" s="140"/>
      <c r="H55" s="131"/>
      <c r="I55" s="141"/>
      <c r="J55" s="140"/>
      <c r="K55" s="131"/>
      <c r="L55" s="132"/>
      <c r="M55" s="152"/>
      <c r="N55" s="133"/>
      <c r="O55" s="153"/>
      <c r="P55" s="130"/>
      <c r="Q55" s="131"/>
      <c r="R55" s="141"/>
      <c r="S55" s="140"/>
      <c r="T55" s="131"/>
      <c r="U55" s="141"/>
      <c r="V55" s="140"/>
      <c r="W55" s="131"/>
      <c r="X55" s="141"/>
      <c r="Y55" s="140"/>
      <c r="Z55" s="131"/>
      <c r="AA55" s="141"/>
      <c r="AB55" s="140"/>
      <c r="AC55" s="131"/>
      <c r="AD55" s="141"/>
      <c r="AE55" s="140"/>
      <c r="AF55" s="131"/>
      <c r="AG55" s="156">
        <v>0.154</v>
      </c>
      <c r="AH55" s="215">
        <v>0.1774500475737393</v>
      </c>
      <c r="AI55" s="46">
        <f t="shared" si="15"/>
        <v>-0.13215013404825743</v>
      </c>
    </row>
    <row r="56" spans="2:35" ht="11.25">
      <c r="B56" s="5" t="s">
        <v>49</v>
      </c>
      <c r="D56" s="140"/>
      <c r="E56" s="131"/>
      <c r="F56" s="141"/>
      <c r="G56" s="140"/>
      <c r="H56" s="131"/>
      <c r="I56" s="141"/>
      <c r="J56" s="140"/>
      <c r="K56" s="131"/>
      <c r="L56" s="132"/>
      <c r="M56" s="152"/>
      <c r="N56" s="133"/>
      <c r="O56" s="153"/>
      <c r="P56" s="130"/>
      <c r="Q56" s="131"/>
      <c r="R56" s="141"/>
      <c r="S56" s="140"/>
      <c r="T56" s="131"/>
      <c r="U56" s="141"/>
      <c r="V56" s="140"/>
      <c r="W56" s="131"/>
      <c r="X56" s="141"/>
      <c r="Y56" s="140"/>
      <c r="Z56" s="131"/>
      <c r="AA56" s="141"/>
      <c r="AB56" s="140"/>
      <c r="AC56" s="131"/>
      <c r="AD56" s="141"/>
      <c r="AE56" s="140"/>
      <c r="AF56" s="131"/>
      <c r="AG56" s="15">
        <v>1702</v>
      </c>
      <c r="AH56" s="17">
        <v>2143</v>
      </c>
      <c r="AI56" s="46">
        <f t="shared" si="15"/>
        <v>-0.20578628091460568</v>
      </c>
    </row>
    <row r="57" spans="2:35" ht="12" thickBot="1">
      <c r="B57" s="128" t="s">
        <v>52</v>
      </c>
      <c r="C57" s="129"/>
      <c r="D57" s="142"/>
      <c r="E57" s="135"/>
      <c r="F57" s="143"/>
      <c r="G57" s="142"/>
      <c r="H57" s="135"/>
      <c r="I57" s="143"/>
      <c r="J57" s="142"/>
      <c r="K57" s="135"/>
      <c r="L57" s="136"/>
      <c r="M57" s="154"/>
      <c r="N57" s="137"/>
      <c r="O57" s="155"/>
      <c r="P57" s="134"/>
      <c r="Q57" s="135"/>
      <c r="R57" s="143"/>
      <c r="S57" s="142"/>
      <c r="T57" s="135"/>
      <c r="U57" s="143"/>
      <c r="V57" s="142"/>
      <c r="W57" s="135"/>
      <c r="X57" s="143"/>
      <c r="Y57" s="142"/>
      <c r="Z57" s="135"/>
      <c r="AA57" s="143"/>
      <c r="AB57" s="142"/>
      <c r="AC57" s="135"/>
      <c r="AD57" s="143"/>
      <c r="AE57" s="142"/>
      <c r="AF57" s="135"/>
      <c r="AG57" s="35">
        <v>5914</v>
      </c>
      <c r="AH57" s="216">
        <v>5053</v>
      </c>
      <c r="AI57" s="76">
        <f t="shared" si="15"/>
        <v>0.17039382545022758</v>
      </c>
    </row>
    <row r="59" ht="11.25">
      <c r="B59" s="1" t="s">
        <v>54</v>
      </c>
    </row>
    <row r="60" ht="11.25">
      <c r="B60" s="1" t="s">
        <v>55</v>
      </c>
    </row>
    <row r="61" ht="11.25">
      <c r="B61" s="1" t="s">
        <v>56</v>
      </c>
    </row>
  </sheetData>
  <sheetProtection/>
  <mergeCells count="14">
    <mergeCell ref="B1:C2"/>
    <mergeCell ref="B4:C6"/>
    <mergeCell ref="D4:O4"/>
    <mergeCell ref="P4:R5"/>
    <mergeCell ref="S4:U5"/>
    <mergeCell ref="Y4:AA5"/>
    <mergeCell ref="V4:X5"/>
    <mergeCell ref="AB4:AD5"/>
    <mergeCell ref="AE4:AF4"/>
    <mergeCell ref="AG4:AI5"/>
    <mergeCell ref="D5:F5"/>
    <mergeCell ref="G5:I5"/>
    <mergeCell ref="J5:L5"/>
    <mergeCell ref="M5:O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showGridLines="0" zoomScale="75" zoomScaleNormal="75" workbookViewId="0" topLeftCell="A1">
      <selection activeCell="D6" sqref="D6:AI6"/>
    </sheetView>
  </sheetViews>
  <sheetFormatPr defaultColWidth="11.00390625" defaultRowHeight="12.75"/>
  <cols>
    <col min="1" max="1" width="2.50390625" style="1" customWidth="1"/>
    <col min="2" max="2" width="2.75390625" style="1" customWidth="1"/>
    <col min="3" max="3" width="20.50390625" style="1" customWidth="1"/>
    <col min="4" max="4" width="7.125" style="1" customWidth="1"/>
    <col min="5" max="5" width="6.875" style="2" customWidth="1"/>
    <col min="6" max="6" width="7.625" style="41" customWidth="1"/>
    <col min="7" max="7" width="7.25390625" style="1" customWidth="1"/>
    <col min="8" max="8" width="5.75390625" style="2" customWidth="1"/>
    <col min="9" max="9" width="7.50390625" style="41" customWidth="1"/>
    <col min="10" max="10" width="5.875" style="1" customWidth="1"/>
    <col min="11" max="11" width="5.50390625" style="2" customWidth="1"/>
    <col min="12" max="12" width="7.25390625" style="41" customWidth="1"/>
    <col min="13" max="13" width="11.25390625" style="48" customWidth="1"/>
    <col min="14" max="14" width="7.375" style="48" customWidth="1"/>
    <col min="15" max="15" width="6.625" style="41" bestFit="1" customWidth="1"/>
    <col min="16" max="16" width="5.50390625" style="1" customWidth="1"/>
    <col min="17" max="17" width="5.875" style="2" customWidth="1"/>
    <col min="18" max="18" width="7.00390625" style="41" customWidth="1"/>
    <col min="19" max="19" width="5.50390625" style="1" customWidth="1"/>
    <col min="20" max="20" width="5.625" style="2" customWidth="1"/>
    <col min="21" max="21" width="6.125" style="41" bestFit="1" customWidth="1"/>
    <col min="22" max="22" width="6.125" style="1" customWidth="1"/>
    <col min="23" max="23" width="5.875" style="2" customWidth="1"/>
    <col min="24" max="24" width="8.125" style="41" customWidth="1"/>
    <col min="25" max="25" width="4.75390625" style="1" customWidth="1"/>
    <col min="26" max="26" width="6.00390625" style="2" customWidth="1"/>
    <col min="27" max="27" width="6.125" style="41" bestFit="1" customWidth="1"/>
    <col min="28" max="28" width="5.50390625" style="1" customWidth="1"/>
    <col min="29" max="29" width="6.625" style="2" customWidth="1"/>
    <col min="30" max="30" width="8.25390625" style="41" customWidth="1"/>
    <col min="31" max="31" width="7.00390625" style="1" customWidth="1"/>
    <col min="32" max="32" width="10.25390625" style="2" customWidth="1"/>
    <col min="33" max="33" width="6.75390625" style="1" customWidth="1"/>
    <col min="34" max="34" width="6.75390625" style="2" customWidth="1"/>
    <col min="35" max="35" width="7.875" style="45" customWidth="1"/>
    <col min="36" max="36" width="5.25390625" style="1" customWidth="1"/>
    <col min="37" max="16384" width="11.00390625" style="1" customWidth="1"/>
  </cols>
  <sheetData>
    <row r="1" spans="2:3" ht="11.25">
      <c r="B1" s="236"/>
      <c r="C1" s="236"/>
    </row>
    <row r="2" spans="2:5" ht="23.25" customHeight="1">
      <c r="B2" s="236"/>
      <c r="C2" s="236"/>
      <c r="E2" s="56" t="s">
        <v>58</v>
      </c>
    </row>
    <row r="3" ht="12" thickBot="1"/>
    <row r="4" spans="1:36" ht="13.5" customHeight="1" thickBot="1">
      <c r="A4" s="3"/>
      <c r="B4" s="237" t="s">
        <v>44</v>
      </c>
      <c r="C4" s="238"/>
      <c r="D4" s="243" t="s">
        <v>43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  <c r="P4" s="217" t="s">
        <v>2</v>
      </c>
      <c r="Q4" s="218"/>
      <c r="R4" s="219"/>
      <c r="S4" s="217" t="s">
        <v>1</v>
      </c>
      <c r="T4" s="218"/>
      <c r="U4" s="219"/>
      <c r="V4" s="217" t="s">
        <v>4</v>
      </c>
      <c r="W4" s="218"/>
      <c r="X4" s="219"/>
      <c r="Y4" s="217" t="s">
        <v>3</v>
      </c>
      <c r="Z4" s="218"/>
      <c r="AA4" s="219"/>
      <c r="AB4" s="217" t="s">
        <v>5</v>
      </c>
      <c r="AC4" s="218"/>
      <c r="AD4" s="219"/>
      <c r="AE4" s="217" t="s">
        <v>59</v>
      </c>
      <c r="AF4" s="223"/>
      <c r="AG4" s="224" t="s">
        <v>7</v>
      </c>
      <c r="AH4" s="225"/>
      <c r="AI4" s="226"/>
      <c r="AJ4" s="3"/>
    </row>
    <row r="5" spans="1:36" ht="11.25" customHeight="1">
      <c r="A5" s="4"/>
      <c r="B5" s="239"/>
      <c r="C5" s="240"/>
      <c r="D5" s="230" t="s">
        <v>42</v>
      </c>
      <c r="E5" s="230"/>
      <c r="F5" s="230"/>
      <c r="G5" s="230" t="s">
        <v>32</v>
      </c>
      <c r="H5" s="230"/>
      <c r="I5" s="230"/>
      <c r="J5" s="230" t="s">
        <v>0</v>
      </c>
      <c r="K5" s="231"/>
      <c r="L5" s="232"/>
      <c r="M5" s="233" t="s">
        <v>43</v>
      </c>
      <c r="N5" s="234"/>
      <c r="O5" s="235"/>
      <c r="P5" s="221"/>
      <c r="Q5" s="221"/>
      <c r="R5" s="222"/>
      <c r="S5" s="220"/>
      <c r="T5" s="221"/>
      <c r="U5" s="222"/>
      <c r="V5" s="220"/>
      <c r="W5" s="221"/>
      <c r="X5" s="222"/>
      <c r="Y5" s="220"/>
      <c r="Z5" s="221"/>
      <c r="AA5" s="222"/>
      <c r="AB5" s="220"/>
      <c r="AC5" s="221"/>
      <c r="AD5" s="222"/>
      <c r="AE5" s="161"/>
      <c r="AF5" s="162"/>
      <c r="AG5" s="227"/>
      <c r="AH5" s="228"/>
      <c r="AI5" s="229"/>
      <c r="AJ5" s="4"/>
    </row>
    <row r="6" spans="1:36" ht="11.25" customHeight="1">
      <c r="A6" s="22"/>
      <c r="B6" s="241"/>
      <c r="C6" s="242"/>
      <c r="D6" s="60">
        <v>2013</v>
      </c>
      <c r="E6" s="61">
        <v>2012</v>
      </c>
      <c r="F6" s="62" t="s">
        <v>41</v>
      </c>
      <c r="G6" s="60">
        <v>2013</v>
      </c>
      <c r="H6" s="61">
        <v>2012</v>
      </c>
      <c r="I6" s="62" t="s">
        <v>41</v>
      </c>
      <c r="J6" s="60">
        <v>2013</v>
      </c>
      <c r="K6" s="61">
        <v>2012</v>
      </c>
      <c r="L6" s="63" t="s">
        <v>41</v>
      </c>
      <c r="M6" s="64">
        <v>2013</v>
      </c>
      <c r="N6" s="65">
        <v>2012</v>
      </c>
      <c r="O6" s="66" t="s">
        <v>41</v>
      </c>
      <c r="P6" s="67">
        <v>2013</v>
      </c>
      <c r="Q6" s="61">
        <v>2012</v>
      </c>
      <c r="R6" s="62" t="s">
        <v>41</v>
      </c>
      <c r="S6" s="60">
        <v>2013</v>
      </c>
      <c r="T6" s="61">
        <v>2012</v>
      </c>
      <c r="U6" s="62" t="s">
        <v>41</v>
      </c>
      <c r="V6" s="60">
        <v>2013</v>
      </c>
      <c r="W6" s="61">
        <v>2012</v>
      </c>
      <c r="X6" s="62" t="s">
        <v>41</v>
      </c>
      <c r="Y6" s="60">
        <v>2013</v>
      </c>
      <c r="Z6" s="61">
        <v>2012</v>
      </c>
      <c r="AA6" s="62" t="s">
        <v>41</v>
      </c>
      <c r="AB6" s="60">
        <v>2013</v>
      </c>
      <c r="AC6" s="61">
        <v>2012</v>
      </c>
      <c r="AD6" s="62" t="s">
        <v>41</v>
      </c>
      <c r="AE6" s="67">
        <v>2013</v>
      </c>
      <c r="AF6" s="61">
        <v>2012</v>
      </c>
      <c r="AG6" s="199">
        <v>2013</v>
      </c>
      <c r="AH6" s="200">
        <v>2012</v>
      </c>
      <c r="AI6" s="201" t="s">
        <v>41</v>
      </c>
      <c r="AJ6" s="22"/>
    </row>
    <row r="7" spans="2:35" ht="11.25">
      <c r="B7" s="5" t="s">
        <v>20</v>
      </c>
      <c r="D7" s="15"/>
      <c r="E7" s="16"/>
      <c r="F7" s="58"/>
      <c r="G7" s="15"/>
      <c r="H7" s="16"/>
      <c r="I7" s="58"/>
      <c r="J7" s="15"/>
      <c r="K7" s="16"/>
      <c r="L7" s="58"/>
      <c r="M7" s="49"/>
      <c r="N7" s="71">
        <v>22855</v>
      </c>
      <c r="O7" s="68"/>
      <c r="P7" s="17"/>
      <c r="Q7" s="16">
        <v>2662</v>
      </c>
      <c r="R7" s="58"/>
      <c r="S7" s="15"/>
      <c r="T7" s="16">
        <v>2429</v>
      </c>
      <c r="U7" s="58"/>
      <c r="V7" s="15"/>
      <c r="W7" s="16">
        <v>1933</v>
      </c>
      <c r="X7" s="58"/>
      <c r="Y7" s="15"/>
      <c r="Z7" s="16">
        <v>256</v>
      </c>
      <c r="AA7" s="58"/>
      <c r="AB7" s="15"/>
      <c r="AC7" s="16">
        <v>0</v>
      </c>
      <c r="AD7" s="57"/>
      <c r="AE7" s="17"/>
      <c r="AF7" s="163">
        <v>0</v>
      </c>
      <c r="AG7" s="202"/>
      <c r="AH7" s="202">
        <v>30135</v>
      </c>
      <c r="AI7" s="203"/>
    </row>
    <row r="8" spans="1:36" ht="11.25">
      <c r="A8" s="6"/>
      <c r="B8" s="9"/>
      <c r="C8" s="14" t="s">
        <v>23</v>
      </c>
      <c r="D8" s="174"/>
      <c r="E8" s="175">
        <v>16064</v>
      </c>
      <c r="F8" s="58"/>
      <c r="G8" s="18"/>
      <c r="H8" s="19">
        <v>3689</v>
      </c>
      <c r="I8" s="58"/>
      <c r="J8" s="18"/>
      <c r="K8" s="19">
        <v>2013</v>
      </c>
      <c r="L8" s="58"/>
      <c r="M8" s="54"/>
      <c r="N8" s="72">
        <v>21766</v>
      </c>
      <c r="O8" s="46"/>
      <c r="P8" s="30"/>
      <c r="Q8" s="19">
        <v>2577</v>
      </c>
      <c r="R8" s="58"/>
      <c r="S8" s="18"/>
      <c r="T8" s="19">
        <v>0</v>
      </c>
      <c r="U8" s="58"/>
      <c r="V8" s="18"/>
      <c r="W8" s="19">
        <v>0</v>
      </c>
      <c r="X8" s="58"/>
      <c r="Y8" s="18"/>
      <c r="Z8" s="19">
        <v>0</v>
      </c>
      <c r="AA8" s="58"/>
      <c r="AB8" s="18"/>
      <c r="AC8" s="19">
        <v>0</v>
      </c>
      <c r="AD8" s="58"/>
      <c r="AE8" s="30"/>
      <c r="AF8" s="164">
        <v>450</v>
      </c>
      <c r="AG8" s="202"/>
      <c r="AH8" s="204">
        <v>24793</v>
      </c>
      <c r="AI8" s="203"/>
      <c r="AJ8" s="6"/>
    </row>
    <row r="9" spans="2:35" ht="11.25">
      <c r="B9" s="5" t="s">
        <v>22</v>
      </c>
      <c r="D9" s="176"/>
      <c r="E9" s="177"/>
      <c r="F9" s="59"/>
      <c r="G9" s="15"/>
      <c r="H9" s="16"/>
      <c r="I9" s="59"/>
      <c r="J9" s="15"/>
      <c r="K9" s="16"/>
      <c r="L9" s="59"/>
      <c r="M9" s="51"/>
      <c r="N9" s="73">
        <v>704</v>
      </c>
      <c r="O9" s="47"/>
      <c r="P9" s="24"/>
      <c r="Q9" s="23">
        <v>26</v>
      </c>
      <c r="R9" s="59"/>
      <c r="S9" s="15"/>
      <c r="T9" s="16">
        <v>1584</v>
      </c>
      <c r="U9" s="59"/>
      <c r="V9" s="17"/>
      <c r="W9" s="16">
        <v>570</v>
      </c>
      <c r="X9" s="59"/>
      <c r="Y9" s="15"/>
      <c r="Z9" s="16">
        <v>353</v>
      </c>
      <c r="AA9" s="59"/>
      <c r="AB9" s="17"/>
      <c r="AC9" s="16">
        <v>0</v>
      </c>
      <c r="AD9" s="59"/>
      <c r="AE9" s="17"/>
      <c r="AF9" s="165">
        <v>-3237</v>
      </c>
      <c r="AG9" s="205"/>
      <c r="AH9" s="202">
        <v>0</v>
      </c>
      <c r="AI9" s="206"/>
    </row>
    <row r="10" spans="2:35" s="3" customFormat="1" ht="11.25">
      <c r="B10" s="25" t="s">
        <v>17</v>
      </c>
      <c r="C10" s="26"/>
      <c r="D10" s="178"/>
      <c r="E10" s="39">
        <v>17261</v>
      </c>
      <c r="F10" s="81"/>
      <c r="G10" s="27"/>
      <c r="H10" s="28">
        <v>4220</v>
      </c>
      <c r="I10" s="81"/>
      <c r="J10" s="27"/>
      <c r="K10" s="28">
        <v>2158</v>
      </c>
      <c r="L10" s="79"/>
      <c r="M10" s="70"/>
      <c r="N10" s="39">
        <v>23559</v>
      </c>
      <c r="O10" s="80"/>
      <c r="P10" s="27"/>
      <c r="Q10" s="28">
        <v>2688</v>
      </c>
      <c r="R10" s="81"/>
      <c r="S10" s="27"/>
      <c r="T10" s="28">
        <v>4013</v>
      </c>
      <c r="U10" s="81"/>
      <c r="V10" s="27"/>
      <c r="W10" s="28">
        <v>2503</v>
      </c>
      <c r="X10" s="81"/>
      <c r="Y10" s="27"/>
      <c r="Z10" s="28">
        <v>609</v>
      </c>
      <c r="AA10" s="81"/>
      <c r="AB10" s="27"/>
      <c r="AC10" s="28">
        <v>0</v>
      </c>
      <c r="AD10" s="81"/>
      <c r="AE10" s="27"/>
      <c r="AF10" s="166">
        <v>-3237</v>
      </c>
      <c r="AG10" s="207"/>
      <c r="AH10" s="211">
        <v>30135</v>
      </c>
      <c r="AI10" s="208"/>
    </row>
    <row r="11" spans="2:35" ht="11.25">
      <c r="B11" s="5"/>
      <c r="D11" s="176"/>
      <c r="E11" s="177"/>
      <c r="F11" s="58"/>
      <c r="G11" s="15"/>
      <c r="H11" s="16"/>
      <c r="I11" s="58"/>
      <c r="J11" s="15"/>
      <c r="K11" s="16"/>
      <c r="L11" s="58"/>
      <c r="M11" s="50"/>
      <c r="N11" s="71"/>
      <c r="O11" s="46"/>
      <c r="P11" s="17"/>
      <c r="Q11" s="16"/>
      <c r="R11" s="58"/>
      <c r="S11" s="15"/>
      <c r="T11" s="16"/>
      <c r="U11" s="58"/>
      <c r="V11" s="15"/>
      <c r="W11" s="16"/>
      <c r="X11" s="58"/>
      <c r="Y11" s="15"/>
      <c r="Z11" s="16"/>
      <c r="AA11" s="58"/>
      <c r="AB11" s="15"/>
      <c r="AC11" s="16"/>
      <c r="AD11" s="58"/>
      <c r="AE11" s="17"/>
      <c r="AF11" s="165"/>
      <c r="AG11" s="202"/>
      <c r="AH11" s="202"/>
      <c r="AI11" s="203"/>
    </row>
    <row r="12" spans="2:35" ht="11.25">
      <c r="B12" s="5" t="s">
        <v>24</v>
      </c>
      <c r="D12" s="176"/>
      <c r="E12" s="177">
        <v>752</v>
      </c>
      <c r="F12" s="59"/>
      <c r="G12" s="15"/>
      <c r="H12" s="16">
        <v>169</v>
      </c>
      <c r="I12" s="59"/>
      <c r="J12" s="15"/>
      <c r="K12" s="16">
        <v>121</v>
      </c>
      <c r="L12" s="59"/>
      <c r="M12" s="51"/>
      <c r="N12" s="73">
        <v>927</v>
      </c>
      <c r="O12" s="47"/>
      <c r="P12" s="24"/>
      <c r="Q12" s="23">
        <v>67</v>
      </c>
      <c r="R12" s="59"/>
      <c r="S12" s="15"/>
      <c r="T12" s="16">
        <v>224</v>
      </c>
      <c r="U12" s="59"/>
      <c r="V12" s="15"/>
      <c r="W12" s="16">
        <v>110</v>
      </c>
      <c r="X12" s="59"/>
      <c r="Y12" s="15"/>
      <c r="Z12" s="16">
        <v>19</v>
      </c>
      <c r="AA12" s="59"/>
      <c r="AB12" s="15"/>
      <c r="AC12" s="16">
        <v>1310</v>
      </c>
      <c r="AD12" s="59"/>
      <c r="AE12" s="17"/>
      <c r="AF12" s="165">
        <v>-744</v>
      </c>
      <c r="AG12" s="205"/>
      <c r="AH12" s="202">
        <v>1913</v>
      </c>
      <c r="AI12" s="206"/>
    </row>
    <row r="13" spans="2:36" s="3" customFormat="1" ht="11.25">
      <c r="B13" s="25" t="s">
        <v>25</v>
      </c>
      <c r="C13" s="26"/>
      <c r="D13" s="178"/>
      <c r="E13" s="39">
        <v>18013</v>
      </c>
      <c r="F13" s="81"/>
      <c r="G13" s="27"/>
      <c r="H13" s="28">
        <v>4389</v>
      </c>
      <c r="I13" s="81"/>
      <c r="J13" s="27"/>
      <c r="K13" s="28">
        <v>2279</v>
      </c>
      <c r="L13" s="79"/>
      <c r="M13" s="29"/>
      <c r="N13" s="28">
        <v>24486</v>
      </c>
      <c r="O13" s="80"/>
      <c r="P13" s="27"/>
      <c r="Q13" s="28">
        <v>2755</v>
      </c>
      <c r="R13" s="81"/>
      <c r="S13" s="27"/>
      <c r="T13" s="28">
        <v>4237</v>
      </c>
      <c r="U13" s="81"/>
      <c r="V13" s="27"/>
      <c r="W13" s="28">
        <v>2613</v>
      </c>
      <c r="X13" s="81"/>
      <c r="Y13" s="27"/>
      <c r="Z13" s="28">
        <v>628</v>
      </c>
      <c r="AA13" s="81"/>
      <c r="AB13" s="27"/>
      <c r="AC13" s="28">
        <v>1310</v>
      </c>
      <c r="AD13" s="81"/>
      <c r="AE13" s="27"/>
      <c r="AF13" s="166">
        <v>-3981</v>
      </c>
      <c r="AG13" s="207"/>
      <c r="AH13" s="211">
        <v>32048</v>
      </c>
      <c r="AI13" s="208"/>
      <c r="AJ13" s="8"/>
    </row>
    <row r="14" spans="1:36" ht="11.25">
      <c r="A14" s="3"/>
      <c r="B14" s="7"/>
      <c r="C14" s="3"/>
      <c r="D14" s="179"/>
      <c r="E14" s="160"/>
      <c r="F14" s="58"/>
      <c r="G14" s="20"/>
      <c r="H14" s="21"/>
      <c r="I14" s="58"/>
      <c r="J14" s="20"/>
      <c r="K14" s="21"/>
      <c r="L14" s="58"/>
      <c r="M14" s="52"/>
      <c r="N14" s="74"/>
      <c r="O14" s="46"/>
      <c r="P14" s="22"/>
      <c r="Q14" s="21"/>
      <c r="R14" s="58"/>
      <c r="S14" s="20"/>
      <c r="T14" s="21"/>
      <c r="U14" s="58"/>
      <c r="V14" s="20"/>
      <c r="W14" s="21"/>
      <c r="X14" s="58"/>
      <c r="Y14" s="20"/>
      <c r="Z14" s="21"/>
      <c r="AA14" s="58"/>
      <c r="AB14" s="20"/>
      <c r="AC14" s="21"/>
      <c r="AD14" s="58"/>
      <c r="AE14" s="22"/>
      <c r="AF14" s="167"/>
      <c r="AG14" s="202"/>
      <c r="AH14" s="207"/>
      <c r="AI14" s="203"/>
      <c r="AJ14" s="8"/>
    </row>
    <row r="15" spans="2:35" ht="11.25">
      <c r="B15" s="5" t="s">
        <v>8</v>
      </c>
      <c r="D15" s="176"/>
      <c r="E15" s="177">
        <v>-11595</v>
      </c>
      <c r="F15" s="58"/>
      <c r="G15" s="15"/>
      <c r="H15" s="16">
        <v>-2792</v>
      </c>
      <c r="I15" s="58"/>
      <c r="J15" s="15"/>
      <c r="K15" s="16">
        <v>-1454</v>
      </c>
      <c r="L15" s="58"/>
      <c r="M15" s="50"/>
      <c r="N15" s="71">
        <v>-15749</v>
      </c>
      <c r="O15" s="46"/>
      <c r="P15" s="17"/>
      <c r="Q15" s="16">
        <v>-1953</v>
      </c>
      <c r="R15" s="58"/>
      <c r="S15" s="15"/>
      <c r="T15" s="16">
        <v>-1966</v>
      </c>
      <c r="U15" s="58"/>
      <c r="V15" s="15"/>
      <c r="W15" s="16">
        <v>-1124</v>
      </c>
      <c r="X15" s="58"/>
      <c r="Y15" s="15"/>
      <c r="Z15" s="16">
        <v>-98</v>
      </c>
      <c r="AA15" s="58"/>
      <c r="AB15" s="15"/>
      <c r="AC15" s="16">
        <v>-96</v>
      </c>
      <c r="AD15" s="58"/>
      <c r="AE15" s="17"/>
      <c r="AF15" s="165">
        <v>3040</v>
      </c>
      <c r="AG15" s="202"/>
      <c r="AH15" s="202">
        <v>-17946</v>
      </c>
      <c r="AI15" s="203"/>
    </row>
    <row r="16" spans="1:36" ht="11.25">
      <c r="A16" s="6"/>
      <c r="B16" s="9"/>
      <c r="C16" s="6" t="s">
        <v>10</v>
      </c>
      <c r="D16" s="174"/>
      <c r="E16" s="175">
        <v>-5095</v>
      </c>
      <c r="F16" s="58"/>
      <c r="G16" s="18"/>
      <c r="H16" s="19">
        <v>-1234</v>
      </c>
      <c r="I16" s="58"/>
      <c r="J16" s="18"/>
      <c r="K16" s="19">
        <v>-541</v>
      </c>
      <c r="L16" s="58"/>
      <c r="M16" s="50"/>
      <c r="N16" s="71">
        <v>-6870</v>
      </c>
      <c r="O16" s="46"/>
      <c r="P16" s="148"/>
      <c r="Q16" s="149"/>
      <c r="R16" s="150"/>
      <c r="S16" s="148"/>
      <c r="T16" s="149"/>
      <c r="U16" s="150"/>
      <c r="V16" s="148"/>
      <c r="W16" s="149"/>
      <c r="X16" s="150"/>
      <c r="Y16" s="148"/>
      <c r="Z16" s="149"/>
      <c r="AA16" s="150"/>
      <c r="AB16" s="148"/>
      <c r="AC16" s="149"/>
      <c r="AD16" s="150"/>
      <c r="AE16" s="151"/>
      <c r="AF16" s="168"/>
      <c r="AG16" s="202"/>
      <c r="AH16" s="204">
        <v>-7392</v>
      </c>
      <c r="AI16" s="182"/>
      <c r="AJ16" s="6"/>
    </row>
    <row r="17" spans="1:36" ht="11.25">
      <c r="A17" s="6"/>
      <c r="B17" s="9"/>
      <c r="C17" s="6" t="s">
        <v>9</v>
      </c>
      <c r="D17" s="174"/>
      <c r="E17" s="175">
        <v>-3502</v>
      </c>
      <c r="F17" s="58"/>
      <c r="G17" s="18"/>
      <c r="H17" s="19">
        <v>-830</v>
      </c>
      <c r="I17" s="58"/>
      <c r="J17" s="18"/>
      <c r="K17" s="19">
        <v>-607</v>
      </c>
      <c r="L17" s="58"/>
      <c r="M17" s="50"/>
      <c r="N17" s="71">
        <v>-4913</v>
      </c>
      <c r="O17" s="46"/>
      <c r="P17" s="148"/>
      <c r="Q17" s="149"/>
      <c r="R17" s="150"/>
      <c r="S17" s="148"/>
      <c r="T17" s="149"/>
      <c r="U17" s="150"/>
      <c r="V17" s="148"/>
      <c r="W17" s="149"/>
      <c r="X17" s="150"/>
      <c r="Y17" s="148"/>
      <c r="Z17" s="149"/>
      <c r="AA17" s="150"/>
      <c r="AB17" s="148"/>
      <c r="AC17" s="149"/>
      <c r="AD17" s="150"/>
      <c r="AE17" s="151"/>
      <c r="AF17" s="168"/>
      <c r="AG17" s="202"/>
      <c r="AH17" s="204">
        <v>-5167</v>
      </c>
      <c r="AI17" s="182"/>
      <c r="AJ17" s="6"/>
    </row>
    <row r="18" spans="1:36" ht="11.25">
      <c r="A18" s="6"/>
      <c r="B18" s="9"/>
      <c r="C18" s="6" t="s">
        <v>15</v>
      </c>
      <c r="D18" s="174"/>
      <c r="E18" s="175">
        <v>-58</v>
      </c>
      <c r="F18" s="58"/>
      <c r="G18" s="18"/>
      <c r="H18" s="19">
        <v>-58</v>
      </c>
      <c r="I18" s="58"/>
      <c r="J18" s="18"/>
      <c r="K18" s="19">
        <v>-2</v>
      </c>
      <c r="L18" s="58"/>
      <c r="M18" s="50"/>
      <c r="N18" s="71">
        <v>-113</v>
      </c>
      <c r="O18" s="46"/>
      <c r="P18" s="148"/>
      <c r="Q18" s="149"/>
      <c r="R18" s="150"/>
      <c r="S18" s="148"/>
      <c r="T18" s="149"/>
      <c r="U18" s="150"/>
      <c r="V18" s="148"/>
      <c r="W18" s="149"/>
      <c r="X18" s="150"/>
      <c r="Y18" s="148"/>
      <c r="Z18" s="149"/>
      <c r="AA18" s="150"/>
      <c r="AB18" s="148"/>
      <c r="AC18" s="149"/>
      <c r="AD18" s="150"/>
      <c r="AE18" s="151"/>
      <c r="AF18" s="168"/>
      <c r="AG18" s="202"/>
      <c r="AH18" s="204">
        <v>-113</v>
      </c>
      <c r="AI18" s="182"/>
      <c r="AJ18" s="6"/>
    </row>
    <row r="19" spans="1:36" ht="11.25">
      <c r="A19" s="6"/>
      <c r="B19" s="9"/>
      <c r="C19" s="6" t="s">
        <v>40</v>
      </c>
      <c r="D19" s="196"/>
      <c r="E19" s="175">
        <v>-1624</v>
      </c>
      <c r="F19" s="58"/>
      <c r="G19" s="197"/>
      <c r="H19" s="19">
        <v>-337</v>
      </c>
      <c r="I19" s="58"/>
      <c r="J19" s="197"/>
      <c r="K19" s="19">
        <v>-144</v>
      </c>
      <c r="L19" s="58"/>
      <c r="M19" s="198"/>
      <c r="N19" s="71">
        <v>-2100</v>
      </c>
      <c r="O19" s="46"/>
      <c r="P19" s="148"/>
      <c r="Q19" s="149"/>
      <c r="R19" s="150"/>
      <c r="S19" s="148"/>
      <c r="T19" s="149"/>
      <c r="U19" s="150"/>
      <c r="V19" s="148"/>
      <c r="W19" s="149"/>
      <c r="X19" s="150"/>
      <c r="Y19" s="148"/>
      <c r="Z19" s="149"/>
      <c r="AA19" s="150"/>
      <c r="AB19" s="148"/>
      <c r="AC19" s="149"/>
      <c r="AD19" s="150"/>
      <c r="AE19" s="151"/>
      <c r="AF19" s="168"/>
      <c r="AG19" s="202"/>
      <c r="AH19" s="204">
        <v>-3601</v>
      </c>
      <c r="AI19" s="182"/>
      <c r="AJ19" s="6"/>
    </row>
    <row r="20" spans="2:35" ht="11.25">
      <c r="B20" s="5" t="s">
        <v>11</v>
      </c>
      <c r="D20" s="176"/>
      <c r="E20" s="177">
        <v>-2894</v>
      </c>
      <c r="F20" s="58"/>
      <c r="G20" s="15"/>
      <c r="H20" s="16">
        <v>-651</v>
      </c>
      <c r="I20" s="58"/>
      <c r="J20" s="15"/>
      <c r="K20" s="16">
        <v>-210</v>
      </c>
      <c r="L20" s="58"/>
      <c r="M20" s="50"/>
      <c r="N20" s="71">
        <v>-3647</v>
      </c>
      <c r="O20" s="46"/>
      <c r="P20" s="17"/>
      <c r="Q20" s="16">
        <v>-356</v>
      </c>
      <c r="R20" s="58"/>
      <c r="S20" s="15"/>
      <c r="T20" s="16">
        <v>-1227</v>
      </c>
      <c r="U20" s="58"/>
      <c r="V20" s="15"/>
      <c r="W20" s="16">
        <v>-914</v>
      </c>
      <c r="X20" s="58"/>
      <c r="Y20" s="15"/>
      <c r="Z20" s="16">
        <v>-241</v>
      </c>
      <c r="AA20" s="58"/>
      <c r="AB20" s="15"/>
      <c r="AC20" s="16">
        <v>-359</v>
      </c>
      <c r="AD20" s="58"/>
      <c r="AE20" s="17"/>
      <c r="AF20" s="165">
        <v>7</v>
      </c>
      <c r="AG20" s="202"/>
      <c r="AH20" s="202">
        <v>-6737</v>
      </c>
      <c r="AI20" s="203"/>
    </row>
    <row r="21" spans="2:35" ht="11.25">
      <c r="B21" s="5" t="s">
        <v>12</v>
      </c>
      <c r="D21" s="176"/>
      <c r="E21" s="177">
        <v>-952</v>
      </c>
      <c r="F21" s="58"/>
      <c r="G21" s="15"/>
      <c r="H21" s="16">
        <v>-322</v>
      </c>
      <c r="I21" s="58"/>
      <c r="J21" s="15"/>
      <c r="K21" s="16">
        <v>-142</v>
      </c>
      <c r="L21" s="58"/>
      <c r="M21" s="50"/>
      <c r="N21" s="71">
        <v>-1415</v>
      </c>
      <c r="O21" s="46"/>
      <c r="P21" s="17"/>
      <c r="Q21" s="16">
        <v>-58</v>
      </c>
      <c r="R21" s="58"/>
      <c r="S21" s="15"/>
      <c r="T21" s="16">
        <v>-101</v>
      </c>
      <c r="U21" s="58"/>
      <c r="V21" s="15"/>
      <c r="W21" s="16">
        <v>-65</v>
      </c>
      <c r="X21" s="58"/>
      <c r="Y21" s="15"/>
      <c r="Z21" s="16">
        <v>-37</v>
      </c>
      <c r="AA21" s="58"/>
      <c r="AB21" s="15"/>
      <c r="AC21" s="16">
        <v>-44</v>
      </c>
      <c r="AD21" s="58"/>
      <c r="AE21" s="17"/>
      <c r="AF21" s="165">
        <v>-2</v>
      </c>
      <c r="AG21" s="202"/>
      <c r="AH21" s="202">
        <v>-1722</v>
      </c>
      <c r="AI21" s="203"/>
    </row>
    <row r="22" spans="2:35" ht="11.25">
      <c r="B22" s="5" t="s">
        <v>26</v>
      </c>
      <c r="D22" s="180"/>
      <c r="E22" s="177">
        <v>-2547</v>
      </c>
      <c r="F22" s="58"/>
      <c r="G22" s="15"/>
      <c r="H22" s="16">
        <v>-419</v>
      </c>
      <c r="I22" s="58"/>
      <c r="J22" s="15"/>
      <c r="K22" s="16">
        <v>-270</v>
      </c>
      <c r="L22" s="58"/>
      <c r="M22" s="51"/>
      <c r="N22" s="73">
        <v>-3119</v>
      </c>
      <c r="O22" s="46"/>
      <c r="P22" s="24"/>
      <c r="Q22" s="23">
        <v>-283</v>
      </c>
      <c r="R22" s="58"/>
      <c r="S22" s="15"/>
      <c r="T22" s="16">
        <v>-615</v>
      </c>
      <c r="U22" s="58"/>
      <c r="V22" s="15"/>
      <c r="W22" s="16">
        <v>-409</v>
      </c>
      <c r="X22" s="58"/>
      <c r="Y22" s="15"/>
      <c r="Z22" s="16">
        <v>-232</v>
      </c>
      <c r="AA22" s="58"/>
      <c r="AB22" s="15"/>
      <c r="AC22" s="16">
        <v>-1072</v>
      </c>
      <c r="AD22" s="58"/>
      <c r="AE22" s="17"/>
      <c r="AF22" s="165">
        <v>926</v>
      </c>
      <c r="AG22" s="205"/>
      <c r="AH22" s="202">
        <v>-4804</v>
      </c>
      <c r="AI22" s="203"/>
    </row>
    <row r="23" spans="2:35" s="3" customFormat="1" ht="11.25">
      <c r="B23" s="25" t="s">
        <v>16</v>
      </c>
      <c r="C23" s="26"/>
      <c r="D23" s="178"/>
      <c r="E23" s="39">
        <v>-17988</v>
      </c>
      <c r="F23" s="77"/>
      <c r="G23" s="27"/>
      <c r="H23" s="28">
        <v>-4184</v>
      </c>
      <c r="I23" s="77"/>
      <c r="J23" s="27"/>
      <c r="K23" s="28">
        <v>-2076</v>
      </c>
      <c r="L23" s="78"/>
      <c r="M23" s="69"/>
      <c r="N23" s="28">
        <v>-23930</v>
      </c>
      <c r="O23" s="79"/>
      <c r="P23" s="27"/>
      <c r="Q23" s="28">
        <v>-2650</v>
      </c>
      <c r="R23" s="77"/>
      <c r="S23" s="27"/>
      <c r="T23" s="28">
        <v>-3909</v>
      </c>
      <c r="U23" s="77"/>
      <c r="V23" s="27"/>
      <c r="W23" s="28">
        <v>-2512</v>
      </c>
      <c r="X23" s="77"/>
      <c r="Y23" s="27"/>
      <c r="Z23" s="28">
        <v>-608</v>
      </c>
      <c r="AA23" s="77"/>
      <c r="AB23" s="27"/>
      <c r="AC23" s="28">
        <v>-1571</v>
      </c>
      <c r="AD23" s="77"/>
      <c r="AE23" s="27"/>
      <c r="AF23" s="166">
        <v>3971</v>
      </c>
      <c r="AG23" s="207"/>
      <c r="AH23" s="211">
        <v>-31209</v>
      </c>
      <c r="AI23" s="209"/>
    </row>
    <row r="24" spans="1:36" ht="11.25">
      <c r="A24" s="3"/>
      <c r="B24" s="7"/>
      <c r="C24" s="3"/>
      <c r="D24" s="179"/>
      <c r="E24" s="160"/>
      <c r="F24" s="58"/>
      <c r="G24" s="20"/>
      <c r="H24" s="21"/>
      <c r="I24" s="58"/>
      <c r="J24" s="15"/>
      <c r="K24" s="16"/>
      <c r="L24" s="58"/>
      <c r="M24" s="53"/>
      <c r="N24" s="75"/>
      <c r="O24" s="46"/>
      <c r="P24" s="40"/>
      <c r="Q24" s="38"/>
      <c r="R24" s="58"/>
      <c r="S24" s="20"/>
      <c r="T24" s="21"/>
      <c r="U24" s="58"/>
      <c r="V24" s="20"/>
      <c r="W24" s="21"/>
      <c r="X24" s="58"/>
      <c r="Y24" s="20"/>
      <c r="Z24" s="21"/>
      <c r="AA24" s="58"/>
      <c r="AB24" s="20"/>
      <c r="AC24" s="21"/>
      <c r="AD24" s="58"/>
      <c r="AE24" s="22"/>
      <c r="AF24" s="167"/>
      <c r="AG24" s="205"/>
      <c r="AH24" s="207"/>
      <c r="AI24" s="206"/>
      <c r="AJ24" s="3"/>
    </row>
    <row r="25" spans="2:36" s="3" customFormat="1" ht="11.25">
      <c r="B25" s="25" t="s">
        <v>27</v>
      </c>
      <c r="C25" s="26"/>
      <c r="D25" s="178"/>
      <c r="E25" s="39">
        <v>25</v>
      </c>
      <c r="F25" s="77"/>
      <c r="G25" s="27"/>
      <c r="H25" s="28">
        <v>205</v>
      </c>
      <c r="I25" s="77"/>
      <c r="J25" s="27"/>
      <c r="K25" s="28">
        <v>203</v>
      </c>
      <c r="L25" s="78"/>
      <c r="M25" s="69"/>
      <c r="N25" s="28">
        <v>556</v>
      </c>
      <c r="O25" s="79"/>
      <c r="P25" s="27"/>
      <c r="Q25" s="28">
        <v>105</v>
      </c>
      <c r="R25" s="77"/>
      <c r="S25" s="27"/>
      <c r="T25" s="28">
        <v>328</v>
      </c>
      <c r="U25" s="77"/>
      <c r="V25" s="27"/>
      <c r="W25" s="28">
        <v>101</v>
      </c>
      <c r="X25" s="77"/>
      <c r="Y25" s="27"/>
      <c r="Z25" s="28">
        <v>20</v>
      </c>
      <c r="AA25" s="77"/>
      <c r="AB25" s="27"/>
      <c r="AC25" s="28">
        <v>-261</v>
      </c>
      <c r="AD25" s="77"/>
      <c r="AE25" s="27"/>
      <c r="AF25" s="166">
        <v>-10</v>
      </c>
      <c r="AG25" s="207"/>
      <c r="AH25" s="211">
        <v>839</v>
      </c>
      <c r="AI25" s="208"/>
      <c r="AJ25" s="8"/>
    </row>
    <row r="26" spans="1:36" ht="11.25">
      <c r="A26" s="3"/>
      <c r="B26" s="7"/>
      <c r="C26" s="3"/>
      <c r="D26" s="20"/>
      <c r="E26" s="21"/>
      <c r="F26" s="42"/>
      <c r="G26" s="20"/>
      <c r="H26" s="21"/>
      <c r="I26" s="42"/>
      <c r="J26" s="20"/>
      <c r="K26" s="21"/>
      <c r="L26" s="43"/>
      <c r="M26" s="52"/>
      <c r="N26" s="55"/>
      <c r="O26" s="44"/>
      <c r="P26" s="22"/>
      <c r="Q26" s="21"/>
      <c r="R26" s="42"/>
      <c r="S26" s="20"/>
      <c r="T26" s="21"/>
      <c r="U26" s="42"/>
      <c r="V26" s="20"/>
      <c r="W26" s="21"/>
      <c r="X26" s="42"/>
      <c r="Y26" s="20"/>
      <c r="Z26" s="21"/>
      <c r="AA26" s="42"/>
      <c r="AB26" s="20"/>
      <c r="AC26" s="21"/>
      <c r="AD26" s="42"/>
      <c r="AE26" s="22"/>
      <c r="AF26" s="167"/>
      <c r="AG26" s="207"/>
      <c r="AH26" s="210"/>
      <c r="AI26" s="203"/>
      <c r="AJ26" s="8"/>
    </row>
    <row r="27" spans="2:35" ht="11.25">
      <c r="B27" s="5" t="s">
        <v>28</v>
      </c>
      <c r="D27" s="82"/>
      <c r="E27" s="83"/>
      <c r="F27" s="84"/>
      <c r="G27" s="82"/>
      <c r="H27" s="83"/>
      <c r="I27" s="84"/>
      <c r="J27" s="82"/>
      <c r="K27" s="83"/>
      <c r="L27" s="85"/>
      <c r="M27" s="86"/>
      <c r="N27" s="87"/>
      <c r="O27" s="88"/>
      <c r="P27" s="89"/>
      <c r="Q27" s="83"/>
      <c r="R27" s="84"/>
      <c r="S27" s="82"/>
      <c r="T27" s="83"/>
      <c r="U27" s="84"/>
      <c r="V27" s="82"/>
      <c r="W27" s="83"/>
      <c r="X27" s="84"/>
      <c r="Y27" s="82"/>
      <c r="Z27" s="83"/>
      <c r="AA27" s="84"/>
      <c r="AB27" s="82"/>
      <c r="AC27" s="83"/>
      <c r="AD27" s="84"/>
      <c r="AE27" s="89"/>
      <c r="AF27" s="170"/>
      <c r="AG27" s="202"/>
      <c r="AH27" s="158">
        <v>162</v>
      </c>
      <c r="AI27" s="182"/>
    </row>
    <row r="28" spans="2:35" ht="11.25">
      <c r="B28" s="5" t="s">
        <v>29</v>
      </c>
      <c r="D28" s="82"/>
      <c r="E28" s="83"/>
      <c r="F28" s="84"/>
      <c r="G28" s="82"/>
      <c r="H28" s="83"/>
      <c r="I28" s="84"/>
      <c r="J28" s="82"/>
      <c r="K28" s="83"/>
      <c r="L28" s="85"/>
      <c r="M28" s="86"/>
      <c r="N28" s="87"/>
      <c r="O28" s="88"/>
      <c r="P28" s="89"/>
      <c r="Q28" s="83"/>
      <c r="R28" s="84"/>
      <c r="S28" s="82"/>
      <c r="T28" s="83"/>
      <c r="U28" s="84"/>
      <c r="V28" s="82"/>
      <c r="W28" s="83"/>
      <c r="X28" s="84"/>
      <c r="Y28" s="82"/>
      <c r="Z28" s="83"/>
      <c r="AA28" s="84"/>
      <c r="AB28" s="82"/>
      <c r="AC28" s="83"/>
      <c r="AD28" s="84"/>
      <c r="AE28" s="89"/>
      <c r="AF28" s="170"/>
      <c r="AG28" s="183"/>
      <c r="AH28" s="184">
        <v>0.03321718931475029</v>
      </c>
      <c r="AI28" s="185"/>
    </row>
    <row r="29" spans="2:35" ht="11.25">
      <c r="B29" s="10" t="s">
        <v>53</v>
      </c>
      <c r="C29" s="11"/>
      <c r="D29" s="82"/>
      <c r="E29" s="83"/>
      <c r="F29" s="84"/>
      <c r="G29" s="82"/>
      <c r="H29" s="83"/>
      <c r="I29" s="84"/>
      <c r="J29" s="82"/>
      <c r="K29" s="83"/>
      <c r="L29" s="85"/>
      <c r="M29" s="86"/>
      <c r="N29" s="87"/>
      <c r="O29" s="88"/>
      <c r="P29" s="89"/>
      <c r="Q29" s="83"/>
      <c r="R29" s="84"/>
      <c r="S29" s="82"/>
      <c r="T29" s="83"/>
      <c r="U29" s="84"/>
      <c r="V29" s="82"/>
      <c r="W29" s="83"/>
      <c r="X29" s="84"/>
      <c r="Y29" s="82"/>
      <c r="Z29" s="83"/>
      <c r="AA29" s="84"/>
      <c r="AB29" s="82"/>
      <c r="AC29" s="83"/>
      <c r="AD29" s="84"/>
      <c r="AE29" s="89"/>
      <c r="AF29" s="170"/>
      <c r="AG29" s="181"/>
      <c r="AH29" s="158">
        <v>-783</v>
      </c>
      <c r="AI29" s="186"/>
    </row>
    <row r="30" spans="2:38" s="3" customFormat="1" ht="11.25">
      <c r="B30" s="25" t="s">
        <v>33</v>
      </c>
      <c r="C30" s="26"/>
      <c r="D30" s="90"/>
      <c r="E30" s="91"/>
      <c r="F30" s="92"/>
      <c r="G30" s="90"/>
      <c r="H30" s="91"/>
      <c r="I30" s="92"/>
      <c r="J30" s="90"/>
      <c r="K30" s="91"/>
      <c r="L30" s="93"/>
      <c r="M30" s="94"/>
      <c r="N30" s="95"/>
      <c r="O30" s="96"/>
      <c r="P30" s="97"/>
      <c r="Q30" s="91"/>
      <c r="R30" s="92"/>
      <c r="S30" s="90"/>
      <c r="T30" s="91"/>
      <c r="U30" s="92"/>
      <c r="V30" s="90"/>
      <c r="W30" s="91"/>
      <c r="X30" s="92"/>
      <c r="Y30" s="90"/>
      <c r="Z30" s="91"/>
      <c r="AA30" s="92"/>
      <c r="AB30" s="90"/>
      <c r="AC30" s="91"/>
      <c r="AD30" s="92"/>
      <c r="AE30" s="97"/>
      <c r="AF30" s="169"/>
      <c r="AG30" s="211"/>
      <c r="AH30" s="157">
        <v>1622</v>
      </c>
      <c r="AI30" s="188"/>
      <c r="AK30" s="8"/>
      <c r="AL30" s="8"/>
    </row>
    <row r="31" spans="2:35" ht="11.25">
      <c r="B31" s="5"/>
      <c r="D31" s="82"/>
      <c r="E31" s="83"/>
      <c r="F31" s="84"/>
      <c r="G31" s="82"/>
      <c r="H31" s="83"/>
      <c r="I31" s="84"/>
      <c r="J31" s="82"/>
      <c r="K31" s="83"/>
      <c r="L31" s="85"/>
      <c r="M31" s="86"/>
      <c r="N31" s="87"/>
      <c r="O31" s="88"/>
      <c r="P31" s="89"/>
      <c r="Q31" s="83"/>
      <c r="R31" s="84"/>
      <c r="S31" s="82"/>
      <c r="T31" s="83"/>
      <c r="U31" s="84"/>
      <c r="V31" s="82"/>
      <c r="W31" s="83"/>
      <c r="X31" s="84"/>
      <c r="Y31" s="82"/>
      <c r="Z31" s="83"/>
      <c r="AA31" s="84"/>
      <c r="AB31" s="82"/>
      <c r="AC31" s="83"/>
      <c r="AD31" s="84"/>
      <c r="AE31" s="89"/>
      <c r="AF31" s="170"/>
      <c r="AG31" s="202"/>
      <c r="AH31" s="158"/>
      <c r="AI31" s="182"/>
    </row>
    <row r="32" spans="2:35" ht="11.25">
      <c r="B32" s="10" t="s">
        <v>34</v>
      </c>
      <c r="C32" s="11"/>
      <c r="D32" s="82"/>
      <c r="E32" s="83"/>
      <c r="F32" s="84"/>
      <c r="G32" s="82"/>
      <c r="H32" s="83"/>
      <c r="I32" s="84"/>
      <c r="J32" s="82"/>
      <c r="K32" s="83"/>
      <c r="L32" s="85"/>
      <c r="M32" s="86"/>
      <c r="N32" s="87"/>
      <c r="O32" s="88"/>
      <c r="P32" s="89"/>
      <c r="Q32" s="83"/>
      <c r="R32" s="84"/>
      <c r="S32" s="82"/>
      <c r="T32" s="83"/>
      <c r="U32" s="84"/>
      <c r="V32" s="82"/>
      <c r="W32" s="83"/>
      <c r="X32" s="84"/>
      <c r="Y32" s="82"/>
      <c r="Z32" s="83"/>
      <c r="AA32" s="84"/>
      <c r="AB32" s="82"/>
      <c r="AC32" s="83"/>
      <c r="AD32" s="84"/>
      <c r="AE32" s="89"/>
      <c r="AF32" s="170"/>
      <c r="AG32" s="202"/>
      <c r="AH32" s="158">
        <v>31</v>
      </c>
      <c r="AI32" s="182"/>
    </row>
    <row r="33" spans="2:35" ht="11.25">
      <c r="B33" s="10" t="s">
        <v>35</v>
      </c>
      <c r="C33" s="11"/>
      <c r="D33" s="82"/>
      <c r="E33" s="83"/>
      <c r="F33" s="84"/>
      <c r="G33" s="82"/>
      <c r="H33" s="83"/>
      <c r="I33" s="84"/>
      <c r="J33" s="82"/>
      <c r="K33" s="83"/>
      <c r="L33" s="85"/>
      <c r="M33" s="86"/>
      <c r="N33" s="87"/>
      <c r="O33" s="88"/>
      <c r="P33" s="89"/>
      <c r="Q33" s="83"/>
      <c r="R33" s="84"/>
      <c r="S33" s="82"/>
      <c r="T33" s="83"/>
      <c r="U33" s="84"/>
      <c r="V33" s="82"/>
      <c r="W33" s="83"/>
      <c r="X33" s="84"/>
      <c r="Y33" s="82"/>
      <c r="Z33" s="83"/>
      <c r="AA33" s="84"/>
      <c r="AB33" s="82"/>
      <c r="AC33" s="83"/>
      <c r="AD33" s="84"/>
      <c r="AE33" s="89"/>
      <c r="AF33" s="170"/>
      <c r="AG33" s="202"/>
      <c r="AH33" s="158">
        <v>63</v>
      </c>
      <c r="AI33" s="182"/>
    </row>
    <row r="34" spans="2:35" ht="11.25">
      <c r="B34" s="10" t="s">
        <v>36</v>
      </c>
      <c r="C34" s="11"/>
      <c r="D34" s="82"/>
      <c r="E34" s="83"/>
      <c r="F34" s="84"/>
      <c r="G34" s="82"/>
      <c r="H34" s="83"/>
      <c r="I34" s="84"/>
      <c r="J34" s="82"/>
      <c r="K34" s="83"/>
      <c r="L34" s="85"/>
      <c r="M34" s="86"/>
      <c r="N34" s="87"/>
      <c r="O34" s="88"/>
      <c r="P34" s="89"/>
      <c r="Q34" s="83"/>
      <c r="R34" s="84"/>
      <c r="S34" s="82"/>
      <c r="T34" s="83"/>
      <c r="U34" s="84"/>
      <c r="V34" s="82"/>
      <c r="W34" s="83"/>
      <c r="X34" s="84"/>
      <c r="Y34" s="82"/>
      <c r="Z34" s="83"/>
      <c r="AA34" s="84"/>
      <c r="AB34" s="82"/>
      <c r="AC34" s="83"/>
      <c r="AD34" s="84"/>
      <c r="AE34" s="89"/>
      <c r="AF34" s="170"/>
      <c r="AG34" s="202"/>
      <c r="AH34" s="158">
        <v>168</v>
      </c>
      <c r="AI34" s="182"/>
    </row>
    <row r="35" spans="2:35" ht="11.25">
      <c r="B35" s="10" t="s">
        <v>37</v>
      </c>
      <c r="C35" s="11"/>
      <c r="D35" s="82"/>
      <c r="E35" s="83"/>
      <c r="F35" s="84"/>
      <c r="G35" s="82"/>
      <c r="H35" s="83"/>
      <c r="I35" s="84"/>
      <c r="J35" s="82"/>
      <c r="K35" s="83"/>
      <c r="L35" s="85"/>
      <c r="M35" s="86"/>
      <c r="N35" s="87"/>
      <c r="O35" s="88"/>
      <c r="P35" s="89"/>
      <c r="Q35" s="83"/>
      <c r="R35" s="84"/>
      <c r="S35" s="82"/>
      <c r="T35" s="83"/>
      <c r="U35" s="84"/>
      <c r="V35" s="82"/>
      <c r="W35" s="83"/>
      <c r="X35" s="84"/>
      <c r="Y35" s="82"/>
      <c r="Z35" s="83"/>
      <c r="AA35" s="84"/>
      <c r="AB35" s="82"/>
      <c r="AC35" s="83"/>
      <c r="AD35" s="84"/>
      <c r="AE35" s="89"/>
      <c r="AF35" s="170"/>
      <c r="AG35" s="202"/>
      <c r="AH35" s="158">
        <v>-540</v>
      </c>
      <c r="AI35" s="182"/>
    </row>
    <row r="36" spans="2:35" ht="11.25">
      <c r="B36" s="10" t="s">
        <v>38</v>
      </c>
      <c r="C36" s="11"/>
      <c r="D36" s="82"/>
      <c r="E36" s="83"/>
      <c r="F36" s="84"/>
      <c r="G36" s="82"/>
      <c r="H36" s="83"/>
      <c r="I36" s="84"/>
      <c r="J36" s="82"/>
      <c r="K36" s="83"/>
      <c r="L36" s="85"/>
      <c r="M36" s="86"/>
      <c r="N36" s="87"/>
      <c r="O36" s="88"/>
      <c r="P36" s="89"/>
      <c r="Q36" s="83"/>
      <c r="R36" s="84"/>
      <c r="S36" s="82"/>
      <c r="T36" s="83"/>
      <c r="U36" s="84"/>
      <c r="V36" s="82"/>
      <c r="W36" s="83"/>
      <c r="X36" s="84"/>
      <c r="Y36" s="82"/>
      <c r="Z36" s="83"/>
      <c r="AA36" s="84"/>
      <c r="AB36" s="82"/>
      <c r="AC36" s="83"/>
      <c r="AD36" s="84"/>
      <c r="AE36" s="89"/>
      <c r="AF36" s="170"/>
      <c r="AG36" s="202"/>
      <c r="AH36" s="158">
        <v>-48</v>
      </c>
      <c r="AI36" s="186"/>
    </row>
    <row r="37" spans="2:35" s="3" customFormat="1" ht="11.25">
      <c r="B37" s="31" t="s">
        <v>39</v>
      </c>
      <c r="C37" s="32"/>
      <c r="D37" s="90"/>
      <c r="E37" s="91"/>
      <c r="F37" s="92"/>
      <c r="G37" s="90"/>
      <c r="H37" s="91"/>
      <c r="I37" s="92"/>
      <c r="J37" s="90"/>
      <c r="K37" s="91"/>
      <c r="L37" s="93"/>
      <c r="M37" s="94"/>
      <c r="N37" s="95"/>
      <c r="O37" s="96"/>
      <c r="P37" s="97"/>
      <c r="Q37" s="91"/>
      <c r="R37" s="92"/>
      <c r="S37" s="90"/>
      <c r="T37" s="91"/>
      <c r="U37" s="92"/>
      <c r="V37" s="90"/>
      <c r="W37" s="91"/>
      <c r="X37" s="92"/>
      <c r="Y37" s="90"/>
      <c r="Z37" s="91"/>
      <c r="AA37" s="92"/>
      <c r="AB37" s="90"/>
      <c r="AC37" s="91"/>
      <c r="AD37" s="92"/>
      <c r="AE37" s="97"/>
      <c r="AF37" s="169"/>
      <c r="AG37" s="211"/>
      <c r="AH37" s="157">
        <v>-326</v>
      </c>
      <c r="AI37" s="188"/>
    </row>
    <row r="38" spans="1:36" ht="11.25">
      <c r="A38" s="3"/>
      <c r="B38" s="12"/>
      <c r="C38" s="13"/>
      <c r="D38" s="98"/>
      <c r="E38" s="99"/>
      <c r="F38" s="100"/>
      <c r="G38" s="98"/>
      <c r="H38" s="99"/>
      <c r="I38" s="100"/>
      <c r="J38" s="98"/>
      <c r="K38" s="99"/>
      <c r="L38" s="101"/>
      <c r="M38" s="102"/>
      <c r="N38" s="103"/>
      <c r="O38" s="104"/>
      <c r="P38" s="105"/>
      <c r="Q38" s="99"/>
      <c r="R38" s="100"/>
      <c r="S38" s="98"/>
      <c r="T38" s="99"/>
      <c r="U38" s="100"/>
      <c r="V38" s="98"/>
      <c r="W38" s="99"/>
      <c r="X38" s="100"/>
      <c r="Y38" s="98"/>
      <c r="Z38" s="99"/>
      <c r="AA38" s="100"/>
      <c r="AB38" s="98"/>
      <c r="AC38" s="99"/>
      <c r="AD38" s="100"/>
      <c r="AE38" s="105"/>
      <c r="AF38" s="171"/>
      <c r="AG38" s="207"/>
      <c r="AH38" s="159"/>
      <c r="AI38" s="186"/>
      <c r="AJ38" s="3"/>
    </row>
    <row r="39" spans="2:35" s="3" customFormat="1" ht="11.25">
      <c r="B39" s="31" t="s">
        <v>13</v>
      </c>
      <c r="C39" s="32"/>
      <c r="D39" s="90"/>
      <c r="E39" s="91"/>
      <c r="F39" s="92"/>
      <c r="G39" s="90"/>
      <c r="H39" s="91"/>
      <c r="I39" s="92"/>
      <c r="J39" s="90"/>
      <c r="K39" s="91"/>
      <c r="L39" s="93"/>
      <c r="M39" s="94"/>
      <c r="N39" s="95"/>
      <c r="O39" s="96"/>
      <c r="P39" s="97"/>
      <c r="Q39" s="91"/>
      <c r="R39" s="92"/>
      <c r="S39" s="90"/>
      <c r="T39" s="91"/>
      <c r="U39" s="92"/>
      <c r="V39" s="90"/>
      <c r="W39" s="91"/>
      <c r="X39" s="92"/>
      <c r="Y39" s="90"/>
      <c r="Z39" s="91"/>
      <c r="AA39" s="92"/>
      <c r="AB39" s="90"/>
      <c r="AC39" s="91"/>
      <c r="AD39" s="92"/>
      <c r="AE39" s="97"/>
      <c r="AF39" s="169"/>
      <c r="AG39" s="211"/>
      <c r="AH39" s="157">
        <v>1296</v>
      </c>
      <c r="AI39" s="188"/>
    </row>
    <row r="40" spans="1:36" ht="11.25">
      <c r="A40" s="3"/>
      <c r="B40" s="12"/>
      <c r="C40" s="13"/>
      <c r="D40" s="98"/>
      <c r="E40" s="99"/>
      <c r="F40" s="100"/>
      <c r="G40" s="98"/>
      <c r="H40" s="99"/>
      <c r="I40" s="100"/>
      <c r="J40" s="98"/>
      <c r="K40" s="99"/>
      <c r="L40" s="101"/>
      <c r="M40" s="102"/>
      <c r="N40" s="103"/>
      <c r="O40" s="104"/>
      <c r="P40" s="105"/>
      <c r="Q40" s="99"/>
      <c r="R40" s="100"/>
      <c r="S40" s="98"/>
      <c r="T40" s="99"/>
      <c r="U40" s="100"/>
      <c r="V40" s="98"/>
      <c r="W40" s="99"/>
      <c r="X40" s="100"/>
      <c r="Y40" s="98"/>
      <c r="Z40" s="99"/>
      <c r="AA40" s="100"/>
      <c r="AB40" s="98"/>
      <c r="AC40" s="99"/>
      <c r="AD40" s="100"/>
      <c r="AE40" s="105"/>
      <c r="AF40" s="171"/>
      <c r="AG40" s="207"/>
      <c r="AH40" s="159"/>
      <c r="AI40" s="182"/>
      <c r="AJ40" s="3"/>
    </row>
    <row r="41" spans="2:35" ht="11.25">
      <c r="B41" s="10" t="s">
        <v>14</v>
      </c>
      <c r="C41" s="11"/>
      <c r="D41" s="82"/>
      <c r="E41" s="83"/>
      <c r="F41" s="84"/>
      <c r="G41" s="82"/>
      <c r="H41" s="83"/>
      <c r="I41" s="84"/>
      <c r="J41" s="82"/>
      <c r="K41" s="83"/>
      <c r="L41" s="85"/>
      <c r="M41" s="86"/>
      <c r="N41" s="87"/>
      <c r="O41" s="88"/>
      <c r="P41" s="89"/>
      <c r="Q41" s="83"/>
      <c r="R41" s="84"/>
      <c r="S41" s="82"/>
      <c r="T41" s="83"/>
      <c r="U41" s="84"/>
      <c r="V41" s="82"/>
      <c r="W41" s="83"/>
      <c r="X41" s="84"/>
      <c r="Y41" s="82"/>
      <c r="Z41" s="83"/>
      <c r="AA41" s="84"/>
      <c r="AB41" s="82"/>
      <c r="AC41" s="83"/>
      <c r="AD41" s="84"/>
      <c r="AE41" s="89"/>
      <c r="AF41" s="170"/>
      <c r="AG41" s="202"/>
      <c r="AH41" s="158">
        <v>-13</v>
      </c>
      <c r="AI41" s="182"/>
    </row>
    <row r="42" spans="2:35" ht="11.25">
      <c r="B42" s="10" t="s">
        <v>18</v>
      </c>
      <c r="C42" s="11"/>
      <c r="D42" s="82"/>
      <c r="E42" s="83"/>
      <c r="F42" s="84"/>
      <c r="G42" s="82"/>
      <c r="H42" s="83"/>
      <c r="I42" s="84"/>
      <c r="J42" s="82"/>
      <c r="K42" s="83"/>
      <c r="L42" s="85"/>
      <c r="M42" s="86"/>
      <c r="N42" s="87"/>
      <c r="O42" s="88"/>
      <c r="P42" s="89"/>
      <c r="Q42" s="83"/>
      <c r="R42" s="84"/>
      <c r="S42" s="82"/>
      <c r="T42" s="83"/>
      <c r="U42" s="84"/>
      <c r="V42" s="82"/>
      <c r="W42" s="83"/>
      <c r="X42" s="84"/>
      <c r="Y42" s="82"/>
      <c r="Z42" s="83"/>
      <c r="AA42" s="84"/>
      <c r="AB42" s="82"/>
      <c r="AC42" s="83"/>
      <c r="AD42" s="84"/>
      <c r="AE42" s="89"/>
      <c r="AF42" s="170"/>
      <c r="AG42" s="202"/>
      <c r="AH42" s="158">
        <v>-91</v>
      </c>
      <c r="AI42" s="182"/>
    </row>
    <row r="43" spans="2:35" ht="12" thickBot="1">
      <c r="B43" s="36" t="s">
        <v>30</v>
      </c>
      <c r="C43" s="37"/>
      <c r="D43" s="106"/>
      <c r="E43" s="107"/>
      <c r="F43" s="108"/>
      <c r="G43" s="106"/>
      <c r="H43" s="107"/>
      <c r="I43" s="108"/>
      <c r="J43" s="106"/>
      <c r="K43" s="107"/>
      <c r="L43" s="109"/>
      <c r="M43" s="110"/>
      <c r="N43" s="111"/>
      <c r="O43" s="112"/>
      <c r="P43" s="113"/>
      <c r="Q43" s="107"/>
      <c r="R43" s="108"/>
      <c r="S43" s="106"/>
      <c r="T43" s="107"/>
      <c r="U43" s="108"/>
      <c r="V43" s="106"/>
      <c r="W43" s="107"/>
      <c r="X43" s="108"/>
      <c r="Y43" s="106"/>
      <c r="Z43" s="107"/>
      <c r="AA43" s="108"/>
      <c r="AB43" s="106"/>
      <c r="AC43" s="107"/>
      <c r="AD43" s="108"/>
      <c r="AE43" s="113"/>
      <c r="AF43" s="172"/>
      <c r="AG43" s="212"/>
      <c r="AH43" s="195">
        <v>36</v>
      </c>
      <c r="AI43" s="189"/>
    </row>
    <row r="44" spans="2:35" s="3" customFormat="1" ht="12" thickTop="1">
      <c r="B44" s="12" t="s">
        <v>21</v>
      </c>
      <c r="C44" s="13"/>
      <c r="D44" s="98"/>
      <c r="E44" s="99"/>
      <c r="F44" s="100"/>
      <c r="G44" s="98"/>
      <c r="H44" s="99"/>
      <c r="I44" s="100"/>
      <c r="J44" s="98"/>
      <c r="K44" s="99"/>
      <c r="L44" s="101"/>
      <c r="M44" s="102"/>
      <c r="N44" s="103"/>
      <c r="O44" s="104"/>
      <c r="P44" s="105"/>
      <c r="Q44" s="99"/>
      <c r="R44" s="100"/>
      <c r="S44" s="98"/>
      <c r="T44" s="99"/>
      <c r="U44" s="100"/>
      <c r="V44" s="98"/>
      <c r="W44" s="99"/>
      <c r="X44" s="100"/>
      <c r="Y44" s="98"/>
      <c r="Z44" s="99"/>
      <c r="AA44" s="100"/>
      <c r="AB44" s="98"/>
      <c r="AC44" s="99"/>
      <c r="AD44" s="100"/>
      <c r="AE44" s="105"/>
      <c r="AF44" s="171"/>
      <c r="AG44" s="207"/>
      <c r="AH44" s="159">
        <v>1228</v>
      </c>
      <c r="AI44" s="188"/>
    </row>
    <row r="45" spans="1:36" ht="11.25">
      <c r="A45" s="3"/>
      <c r="B45" s="12"/>
      <c r="C45" s="13"/>
      <c r="D45" s="98"/>
      <c r="E45" s="99"/>
      <c r="F45" s="100"/>
      <c r="G45" s="98"/>
      <c r="H45" s="99"/>
      <c r="I45" s="100"/>
      <c r="J45" s="98"/>
      <c r="K45" s="99"/>
      <c r="L45" s="101"/>
      <c r="M45" s="102"/>
      <c r="N45" s="103"/>
      <c r="O45" s="104"/>
      <c r="P45" s="105"/>
      <c r="Q45" s="99"/>
      <c r="R45" s="100"/>
      <c r="S45" s="98"/>
      <c r="T45" s="99"/>
      <c r="U45" s="100"/>
      <c r="V45" s="98"/>
      <c r="W45" s="99"/>
      <c r="X45" s="100"/>
      <c r="Y45" s="98"/>
      <c r="Z45" s="99"/>
      <c r="AA45" s="100"/>
      <c r="AB45" s="98"/>
      <c r="AC45" s="99"/>
      <c r="AD45" s="100"/>
      <c r="AE45" s="105"/>
      <c r="AF45" s="171"/>
      <c r="AG45" s="207"/>
      <c r="AH45" s="187"/>
      <c r="AI45" s="182"/>
      <c r="AJ45" s="3"/>
    </row>
    <row r="46" spans="1:36" ht="11.25">
      <c r="A46" s="3"/>
      <c r="B46" s="10" t="s">
        <v>19</v>
      </c>
      <c r="C46" s="11"/>
      <c r="D46" s="82"/>
      <c r="E46" s="83"/>
      <c r="F46" s="100"/>
      <c r="G46" s="98"/>
      <c r="H46" s="99"/>
      <c r="I46" s="100"/>
      <c r="J46" s="98"/>
      <c r="K46" s="99"/>
      <c r="L46" s="101"/>
      <c r="M46" s="102"/>
      <c r="N46" s="103"/>
      <c r="O46" s="104"/>
      <c r="P46" s="105"/>
      <c r="Q46" s="99"/>
      <c r="R46" s="100"/>
      <c r="S46" s="98"/>
      <c r="T46" s="99"/>
      <c r="U46" s="100"/>
      <c r="V46" s="98"/>
      <c r="W46" s="99"/>
      <c r="X46" s="100"/>
      <c r="Y46" s="98"/>
      <c r="Z46" s="99"/>
      <c r="AA46" s="100"/>
      <c r="AB46" s="98"/>
      <c r="AC46" s="99"/>
      <c r="AD46" s="100"/>
      <c r="AE46" s="105"/>
      <c r="AF46" s="171"/>
      <c r="AG46" s="192"/>
      <c r="AH46" s="187"/>
      <c r="AI46" s="182"/>
      <c r="AJ46" s="3"/>
    </row>
    <row r="47" spans="2:35" ht="12" thickBot="1">
      <c r="B47" s="33" t="s">
        <v>31</v>
      </c>
      <c r="C47" s="34"/>
      <c r="D47" s="114"/>
      <c r="E47" s="115"/>
      <c r="F47" s="116"/>
      <c r="G47" s="114"/>
      <c r="H47" s="115"/>
      <c r="I47" s="116"/>
      <c r="J47" s="114"/>
      <c r="K47" s="115"/>
      <c r="L47" s="117"/>
      <c r="M47" s="118"/>
      <c r="N47" s="119"/>
      <c r="O47" s="120"/>
      <c r="P47" s="121"/>
      <c r="Q47" s="115"/>
      <c r="R47" s="116"/>
      <c r="S47" s="114"/>
      <c r="T47" s="115"/>
      <c r="U47" s="116"/>
      <c r="V47" s="114"/>
      <c r="W47" s="115"/>
      <c r="X47" s="116"/>
      <c r="Y47" s="114"/>
      <c r="Z47" s="115"/>
      <c r="AA47" s="116"/>
      <c r="AB47" s="114"/>
      <c r="AC47" s="115"/>
      <c r="AD47" s="116"/>
      <c r="AE47" s="121"/>
      <c r="AF47" s="173"/>
      <c r="AG47" s="213"/>
      <c r="AH47" s="190">
        <v>0</v>
      </c>
      <c r="AI47" s="191"/>
    </row>
    <row r="48" spans="33:34" ht="12" customHeight="1">
      <c r="AG48" s="11"/>
      <c r="AH48" s="145"/>
    </row>
    <row r="49" spans="33:34" ht="11.25" customHeight="1" thickBot="1">
      <c r="AG49" s="11"/>
      <c r="AH49" s="145"/>
    </row>
    <row r="50" spans="2:35" ht="11.25" customHeight="1">
      <c r="B50" s="124" t="s">
        <v>45</v>
      </c>
      <c r="C50" s="125"/>
      <c r="D50" s="138"/>
      <c r="E50" s="126"/>
      <c r="F50" s="139"/>
      <c r="G50" s="138"/>
      <c r="H50" s="126"/>
      <c r="I50" s="139"/>
      <c r="J50" s="138"/>
      <c r="K50" s="126"/>
      <c r="L50" s="139"/>
      <c r="M50" s="138"/>
      <c r="N50" s="126"/>
      <c r="O50" s="139"/>
      <c r="P50" s="138"/>
      <c r="Q50" s="126"/>
      <c r="R50" s="139"/>
      <c r="S50" s="138"/>
      <c r="T50" s="126"/>
      <c r="U50" s="139"/>
      <c r="V50" s="138"/>
      <c r="W50" s="126"/>
      <c r="X50" s="139"/>
      <c r="Y50" s="138"/>
      <c r="Z50" s="126"/>
      <c r="AA50" s="139"/>
      <c r="AB50" s="138"/>
      <c r="AC50" s="126"/>
      <c r="AD50" s="139"/>
      <c r="AE50" s="138"/>
      <c r="AF50" s="126"/>
      <c r="AG50" s="146"/>
      <c r="AH50" s="147"/>
      <c r="AI50" s="127"/>
    </row>
    <row r="51" spans="2:35" ht="11.25">
      <c r="B51" s="5" t="s">
        <v>46</v>
      </c>
      <c r="D51" s="214"/>
      <c r="E51" s="144">
        <v>126.27206970000005</v>
      </c>
      <c r="F51" s="193"/>
      <c r="G51" s="214"/>
      <c r="H51" s="144">
        <v>178.65372368</v>
      </c>
      <c r="I51" s="193"/>
      <c r="J51" s="214"/>
      <c r="K51" s="144">
        <v>202.38393147000002</v>
      </c>
      <c r="L51" s="193"/>
      <c r="M51" s="214"/>
      <c r="N51" s="144">
        <v>589</v>
      </c>
      <c r="O51" s="193"/>
      <c r="P51" s="214"/>
      <c r="Q51" s="144">
        <v>139</v>
      </c>
      <c r="R51" s="193"/>
      <c r="S51" s="214"/>
      <c r="T51" s="144">
        <v>395</v>
      </c>
      <c r="U51" s="193"/>
      <c r="V51" s="214"/>
      <c r="W51" s="144">
        <v>142</v>
      </c>
      <c r="X51" s="193"/>
      <c r="Y51" s="214"/>
      <c r="Z51" s="144">
        <v>38</v>
      </c>
      <c r="AA51" s="193"/>
      <c r="AB51" s="214"/>
      <c r="AC51" s="144">
        <v>419</v>
      </c>
      <c r="AD51" s="193"/>
      <c r="AE51" s="214"/>
      <c r="AF51" s="144"/>
      <c r="AG51" s="214"/>
      <c r="AH51" s="144">
        <v>1668</v>
      </c>
      <c r="AI51" s="46"/>
    </row>
    <row r="52" spans="2:35" ht="11.25">
      <c r="B52" s="123" t="s">
        <v>47</v>
      </c>
      <c r="C52" s="122"/>
      <c r="D52" s="176"/>
      <c r="E52" s="194">
        <v>1183.09268737</v>
      </c>
      <c r="F52" s="193"/>
      <c r="G52" s="176"/>
      <c r="H52" s="194">
        <v>515.72689223</v>
      </c>
      <c r="I52" s="193"/>
      <c r="J52" s="176"/>
      <c r="K52" s="194">
        <v>366.17874556000004</v>
      </c>
      <c r="L52" s="193"/>
      <c r="M52" s="176"/>
      <c r="N52" s="194">
        <v>2145</v>
      </c>
      <c r="O52" s="193"/>
      <c r="P52" s="176"/>
      <c r="Q52" s="194">
        <v>198</v>
      </c>
      <c r="R52" s="193"/>
      <c r="S52" s="176"/>
      <c r="T52" s="194">
        <v>502</v>
      </c>
      <c r="U52" s="193"/>
      <c r="V52" s="176"/>
      <c r="W52" s="194">
        <v>218</v>
      </c>
      <c r="X52" s="193"/>
      <c r="Y52" s="176"/>
      <c r="Z52" s="194">
        <v>76</v>
      </c>
      <c r="AA52" s="193"/>
      <c r="AB52" s="176"/>
      <c r="AC52" s="194">
        <v>508</v>
      </c>
      <c r="AD52" s="193"/>
      <c r="AE52" s="176"/>
      <c r="AF52" s="194"/>
      <c r="AG52" s="15"/>
      <c r="AH52" s="17">
        <v>3581</v>
      </c>
      <c r="AI52" s="46"/>
    </row>
    <row r="53" spans="2:35" ht="11.25">
      <c r="B53" s="5" t="s">
        <v>48</v>
      </c>
      <c r="D53" s="140"/>
      <c r="E53" s="131"/>
      <c r="F53" s="141"/>
      <c r="G53" s="140"/>
      <c r="H53" s="131"/>
      <c r="I53" s="141"/>
      <c r="J53" s="140"/>
      <c r="K53" s="131"/>
      <c r="L53" s="132"/>
      <c r="M53" s="152"/>
      <c r="N53" s="133"/>
      <c r="O53" s="153"/>
      <c r="P53" s="130"/>
      <c r="Q53" s="131"/>
      <c r="R53" s="141"/>
      <c r="S53" s="140"/>
      <c r="T53" s="131"/>
      <c r="U53" s="141"/>
      <c r="V53" s="140"/>
      <c r="W53" s="131"/>
      <c r="X53" s="141"/>
      <c r="Y53" s="140"/>
      <c r="Z53" s="131"/>
      <c r="AA53" s="141"/>
      <c r="AB53" s="140"/>
      <c r="AC53" s="131"/>
      <c r="AD53" s="141"/>
      <c r="AE53" s="140"/>
      <c r="AF53" s="131"/>
      <c r="AG53" s="15"/>
      <c r="AH53" s="17">
        <v>4839</v>
      </c>
      <c r="AI53" s="46"/>
    </row>
    <row r="54" spans="2:35" ht="11.25">
      <c r="B54" s="5" t="s">
        <v>50</v>
      </c>
      <c r="D54" s="140"/>
      <c r="E54" s="131"/>
      <c r="F54" s="141"/>
      <c r="G54" s="140"/>
      <c r="H54" s="131"/>
      <c r="I54" s="141"/>
      <c r="J54" s="140"/>
      <c r="K54" s="131"/>
      <c r="L54" s="132"/>
      <c r="M54" s="152"/>
      <c r="N54" s="133"/>
      <c r="O54" s="153"/>
      <c r="P54" s="130"/>
      <c r="Q54" s="131"/>
      <c r="R54" s="141"/>
      <c r="S54" s="140"/>
      <c r="T54" s="131"/>
      <c r="U54" s="141"/>
      <c r="V54" s="140"/>
      <c r="W54" s="131"/>
      <c r="X54" s="141"/>
      <c r="Y54" s="140"/>
      <c r="Z54" s="131"/>
      <c r="AA54" s="141"/>
      <c r="AB54" s="140"/>
      <c r="AC54" s="131"/>
      <c r="AD54" s="141"/>
      <c r="AE54" s="140"/>
      <c r="AF54" s="131"/>
      <c r="AG54" s="15"/>
      <c r="AH54" s="17">
        <v>28708</v>
      </c>
      <c r="AI54" s="46"/>
    </row>
    <row r="55" spans="2:35" ht="11.25">
      <c r="B55" s="5" t="s">
        <v>51</v>
      </c>
      <c r="D55" s="140"/>
      <c r="E55" s="131"/>
      <c r="F55" s="141"/>
      <c r="G55" s="140"/>
      <c r="H55" s="131"/>
      <c r="I55" s="141"/>
      <c r="J55" s="140"/>
      <c r="K55" s="131"/>
      <c r="L55" s="132"/>
      <c r="M55" s="152"/>
      <c r="N55" s="133"/>
      <c r="O55" s="153"/>
      <c r="P55" s="130"/>
      <c r="Q55" s="131"/>
      <c r="R55" s="141"/>
      <c r="S55" s="140"/>
      <c r="T55" s="131"/>
      <c r="U55" s="141"/>
      <c r="V55" s="140"/>
      <c r="W55" s="131"/>
      <c r="X55" s="141"/>
      <c r="Y55" s="140"/>
      <c r="Z55" s="131"/>
      <c r="AA55" s="141"/>
      <c r="AB55" s="140"/>
      <c r="AC55" s="131"/>
      <c r="AD55" s="141"/>
      <c r="AE55" s="140"/>
      <c r="AF55" s="131"/>
      <c r="AG55" s="156"/>
      <c r="AH55" s="215">
        <v>0.1685592866100042</v>
      </c>
      <c r="AI55" s="46"/>
    </row>
    <row r="56" spans="2:35" ht="11.25">
      <c r="B56" s="5" t="s">
        <v>49</v>
      </c>
      <c r="D56" s="140"/>
      <c r="E56" s="131"/>
      <c r="F56" s="141"/>
      <c r="G56" s="140"/>
      <c r="H56" s="131"/>
      <c r="I56" s="141"/>
      <c r="J56" s="140"/>
      <c r="K56" s="131"/>
      <c r="L56" s="132"/>
      <c r="M56" s="152"/>
      <c r="N56" s="133"/>
      <c r="O56" s="153"/>
      <c r="P56" s="130"/>
      <c r="Q56" s="131"/>
      <c r="R56" s="141"/>
      <c r="S56" s="140"/>
      <c r="T56" s="131"/>
      <c r="U56" s="141"/>
      <c r="V56" s="140"/>
      <c r="W56" s="131"/>
      <c r="X56" s="141"/>
      <c r="Y56" s="140"/>
      <c r="Z56" s="131"/>
      <c r="AA56" s="141"/>
      <c r="AB56" s="140"/>
      <c r="AC56" s="131"/>
      <c r="AD56" s="141"/>
      <c r="AE56" s="140"/>
      <c r="AF56" s="131"/>
      <c r="AG56" s="15"/>
      <c r="AH56" s="17">
        <v>1953</v>
      </c>
      <c r="AI56" s="46"/>
    </row>
    <row r="57" spans="2:35" ht="12" thickBot="1">
      <c r="B57" s="128" t="s">
        <v>52</v>
      </c>
      <c r="C57" s="129"/>
      <c r="D57" s="142"/>
      <c r="E57" s="135"/>
      <c r="F57" s="143"/>
      <c r="G57" s="142"/>
      <c r="H57" s="135"/>
      <c r="I57" s="143"/>
      <c r="J57" s="142"/>
      <c r="K57" s="135"/>
      <c r="L57" s="136"/>
      <c r="M57" s="154"/>
      <c r="N57" s="137"/>
      <c r="O57" s="155"/>
      <c r="P57" s="134"/>
      <c r="Q57" s="135"/>
      <c r="R57" s="143"/>
      <c r="S57" s="142"/>
      <c r="T57" s="135"/>
      <c r="U57" s="143"/>
      <c r="V57" s="142"/>
      <c r="W57" s="135"/>
      <c r="X57" s="143"/>
      <c r="Y57" s="142"/>
      <c r="Z57" s="135"/>
      <c r="AA57" s="143"/>
      <c r="AB57" s="142"/>
      <c r="AC57" s="135"/>
      <c r="AD57" s="143"/>
      <c r="AE57" s="142"/>
      <c r="AF57" s="135"/>
      <c r="AG57" s="35"/>
      <c r="AH57" s="216">
        <v>5844</v>
      </c>
      <c r="AI57" s="76"/>
    </row>
    <row r="59" ht="11.25">
      <c r="B59" s="1" t="s">
        <v>54</v>
      </c>
    </row>
    <row r="60" ht="11.25">
      <c r="B60" s="1" t="s">
        <v>55</v>
      </c>
    </row>
    <row r="61" ht="11.25">
      <c r="B61" s="1" t="s">
        <v>56</v>
      </c>
    </row>
  </sheetData>
  <sheetProtection/>
  <mergeCells count="14">
    <mergeCell ref="B1:C2"/>
    <mergeCell ref="B4:C6"/>
    <mergeCell ref="D4:O4"/>
    <mergeCell ref="P4:R5"/>
    <mergeCell ref="S4:U5"/>
    <mergeCell ref="Y4:AA5"/>
    <mergeCell ref="V4:X5"/>
    <mergeCell ref="AB4:AD5"/>
    <mergeCell ref="AE4:AF4"/>
    <mergeCell ref="AG4:AI5"/>
    <mergeCell ref="D5:F5"/>
    <mergeCell ref="G5:I5"/>
    <mergeCell ref="J5:L5"/>
    <mergeCell ref="M5:O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SCHLEUSSNER, GREGOR</dc:creator>
  <cp:keywords/>
  <dc:description/>
  <cp:lastModifiedBy>SCHLEUSSNER, GREGOR</cp:lastModifiedBy>
  <cp:lastPrinted>2013-04-30T09:17:51Z</cp:lastPrinted>
  <dcterms:created xsi:type="dcterms:W3CDTF">2013-02-04T09:05:34Z</dcterms:created>
  <dcterms:modified xsi:type="dcterms:W3CDTF">2013-05-02T13:54:32Z</dcterms:modified>
  <cp:category/>
  <cp:version/>
  <cp:contentType/>
  <cp:contentStatus/>
</cp:coreProperties>
</file>